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NVENTARIO 2020\INVENTARIO 2020\ACADEMICA\"/>
    </mc:Choice>
  </mc:AlternateContent>
  <bookViews>
    <workbookView xWindow="0" yWindow="0" windowWidth="21840" windowHeight="11235" tabRatio="744" firstSheet="4" activeTab="7"/>
  </bookViews>
  <sheets>
    <sheet name="COORDINACIÓN IND.ALIMENTARIAS" sheetId="1" r:id="rId1"/>
    <sheet name="COORD. ALIMENTARIAS MOB." sheetId="2" r:id="rId2"/>
    <sheet name="SALONES ALIMENTARIAS" sheetId="3" r:id="rId3"/>
    <sheet name="TALLER CÁRNICOS #1" sheetId="4" r:id="rId4"/>
    <sheet name="TALLER CÁRNICOS #2" sheetId="5" r:id="rId5"/>
    <sheet name="LABORATORIO MICROBIOLOGÍA" sheetId="6" r:id="rId6"/>
    <sheet name="LABORATORIO QUÍMICA" sheetId="7" r:id="rId7"/>
    <sheet name="LABORATORIO BIOTECNOLOGÍA" sheetId="8" r:id="rId8"/>
    <sheet name="equipo CTO DE ALIMENTARIAS" sheetId="12" r:id="rId9"/>
    <sheet name="MONITORES CTO DE ALIM" sheetId="13" r:id="rId10"/>
    <sheet name="OBSOLETOS" sheetId="14" r:id="rId11"/>
    <sheet name="REACTIVOS BIOT." sheetId="9" state="hidden" r:id="rId12"/>
    <sheet name="REACTIVOS  QUIMICA" sheetId="10" state="hidden" r:id="rId13"/>
    <sheet name="REACTIVOS MICROB." sheetId="11" state="hidden" r:id="rId1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5" i="8" l="1"/>
  <c r="G65" i="8" s="1"/>
  <c r="D9" i="14" l="1"/>
  <c r="E9" i="14"/>
  <c r="D10" i="14"/>
  <c r="E10" i="14"/>
  <c r="D11" i="14"/>
  <c r="E11" i="14"/>
  <c r="D12" i="14"/>
  <c r="E12" i="14"/>
  <c r="D13" i="14"/>
  <c r="E13" i="14"/>
  <c r="D14" i="14"/>
  <c r="E14" i="14"/>
  <c r="D15" i="14"/>
  <c r="E15" i="14"/>
  <c r="D16" i="14"/>
  <c r="E16" i="14"/>
  <c r="D17" i="14"/>
  <c r="E17" i="14"/>
  <c r="D18" i="14"/>
  <c r="E18" i="14"/>
  <c r="D19" i="14"/>
  <c r="E19" i="14"/>
  <c r="D20" i="14"/>
  <c r="E20" i="14"/>
  <c r="D21" i="14"/>
  <c r="E21" i="14"/>
  <c r="D22" i="14"/>
  <c r="E22" i="14"/>
  <c r="D23" i="14"/>
  <c r="E23" i="14"/>
  <c r="D24" i="14"/>
  <c r="E24" i="14"/>
  <c r="D25" i="14"/>
  <c r="E25" i="14"/>
  <c r="D26" i="14"/>
  <c r="E26" i="14"/>
  <c r="D27" i="14"/>
  <c r="E27" i="14"/>
  <c r="D28" i="14"/>
  <c r="E28" i="14"/>
  <c r="D29" i="14"/>
  <c r="E29" i="14"/>
  <c r="D30" i="14"/>
  <c r="E30" i="14"/>
  <c r="D31" i="14"/>
  <c r="E31" i="14"/>
  <c r="E8" i="14"/>
  <c r="D8" i="14"/>
  <c r="D8" i="13"/>
  <c r="E8" i="13"/>
  <c r="D9" i="13"/>
  <c r="E9" i="13"/>
  <c r="D10" i="13"/>
  <c r="E10" i="13"/>
  <c r="D11" i="13"/>
  <c r="E11" i="13"/>
  <c r="D12" i="13"/>
  <c r="E12" i="13"/>
  <c r="D13" i="13"/>
  <c r="E13" i="13"/>
  <c r="D14" i="13"/>
  <c r="E14" i="13"/>
  <c r="D15" i="13"/>
  <c r="E15" i="13"/>
  <c r="D16" i="13"/>
  <c r="E16" i="13"/>
  <c r="D17" i="13"/>
  <c r="E17" i="13"/>
  <c r="D18" i="13"/>
  <c r="E18" i="13"/>
  <c r="D19" i="13"/>
  <c r="E19" i="13"/>
  <c r="D20" i="13"/>
  <c r="E20" i="13"/>
  <c r="D21" i="13"/>
  <c r="E21" i="13"/>
  <c r="D22" i="13"/>
  <c r="E22" i="13"/>
  <c r="D23" i="13"/>
  <c r="E23" i="13"/>
  <c r="D24" i="13"/>
  <c r="E24" i="13"/>
  <c r="D25" i="13"/>
  <c r="E25" i="13"/>
  <c r="D26" i="13"/>
  <c r="E26" i="13"/>
  <c r="E7" i="13"/>
  <c r="D7" i="13"/>
  <c r="E9" i="12"/>
  <c r="F9" i="12"/>
  <c r="E10" i="12"/>
  <c r="F10" i="12"/>
  <c r="E11" i="12"/>
  <c r="F11" i="12"/>
  <c r="E12" i="12"/>
  <c r="F12" i="12"/>
  <c r="E13" i="12"/>
  <c r="F13" i="12"/>
  <c r="E14" i="12"/>
  <c r="F14" i="12"/>
  <c r="E15" i="12"/>
  <c r="F15" i="12"/>
  <c r="E16" i="12"/>
  <c r="F16" i="12"/>
  <c r="E17" i="12"/>
  <c r="F17" i="12"/>
  <c r="E18" i="12"/>
  <c r="F18" i="12"/>
  <c r="E19" i="12"/>
  <c r="F19" i="12"/>
  <c r="E20" i="12"/>
  <c r="F20" i="12"/>
  <c r="E21" i="12"/>
  <c r="F21" i="12"/>
  <c r="E22" i="12"/>
  <c r="F22" i="12"/>
  <c r="E23" i="12"/>
  <c r="F23" i="12"/>
  <c r="E24" i="12"/>
  <c r="F24" i="12"/>
  <c r="E25" i="12"/>
  <c r="F25" i="12"/>
  <c r="E26" i="12"/>
  <c r="F26" i="12"/>
  <c r="E27" i="12"/>
  <c r="F27" i="12"/>
  <c r="E28" i="12"/>
  <c r="F28" i="12"/>
  <c r="E29" i="12"/>
  <c r="F29" i="12"/>
  <c r="E30" i="12"/>
  <c r="F30" i="12"/>
  <c r="E31" i="12"/>
  <c r="F31" i="12"/>
  <c r="E32" i="12"/>
  <c r="F32" i="12"/>
  <c r="E33" i="12"/>
  <c r="F33" i="12"/>
  <c r="E34" i="12"/>
  <c r="F34" i="12"/>
  <c r="E35" i="12"/>
  <c r="F35" i="12"/>
  <c r="E36" i="12"/>
  <c r="F36" i="12"/>
  <c r="E37" i="12"/>
  <c r="F37" i="12"/>
  <c r="F8" i="12"/>
  <c r="E8" i="12"/>
  <c r="F8" i="8"/>
  <c r="G8" i="8"/>
  <c r="F9" i="8"/>
  <c r="G9" i="8"/>
  <c r="F10" i="8"/>
  <c r="G10" i="8"/>
  <c r="F11" i="8"/>
  <c r="G11" i="8"/>
  <c r="F12" i="8"/>
  <c r="G12" i="8"/>
  <c r="F13" i="8"/>
  <c r="G13" i="8"/>
  <c r="F14" i="8"/>
  <c r="G14" i="8"/>
  <c r="F15" i="8"/>
  <c r="G15" i="8"/>
  <c r="F16" i="8"/>
  <c r="G16" i="8"/>
  <c r="F17" i="8"/>
  <c r="G17" i="8"/>
  <c r="F18" i="8"/>
  <c r="G18" i="8"/>
  <c r="F19" i="8"/>
  <c r="G19" i="8"/>
  <c r="F20" i="8"/>
  <c r="G20" i="8"/>
  <c r="F21" i="8"/>
  <c r="G21" i="8"/>
  <c r="F22" i="8"/>
  <c r="G22" i="8" s="1"/>
  <c r="F23" i="8"/>
  <c r="G23" i="8"/>
  <c r="F24" i="8"/>
  <c r="G24" i="8"/>
  <c r="F25" i="8"/>
  <c r="G25" i="8"/>
  <c r="F26" i="8"/>
  <c r="G26" i="8"/>
  <c r="F27" i="8"/>
  <c r="G27" i="8" s="1"/>
  <c r="F28" i="8"/>
  <c r="G28" i="8"/>
  <c r="F29" i="8"/>
  <c r="G29" i="8"/>
  <c r="F30" i="8"/>
  <c r="G30" i="8"/>
  <c r="F31" i="8"/>
  <c r="G31" i="8"/>
  <c r="F32" i="8"/>
  <c r="G32" i="8"/>
  <c r="F33" i="8"/>
  <c r="G33" i="8"/>
  <c r="F34" i="8"/>
  <c r="G34" i="8"/>
  <c r="F35" i="8"/>
  <c r="G35" i="8"/>
  <c r="F36" i="8"/>
  <c r="G36" i="8"/>
  <c r="F37" i="8"/>
  <c r="G37" i="8"/>
  <c r="F38" i="8"/>
  <c r="G38" i="8"/>
  <c r="F39" i="8"/>
  <c r="G39" i="8"/>
  <c r="F40" i="8"/>
  <c r="G40" i="8"/>
  <c r="F41" i="8"/>
  <c r="G41" i="8"/>
  <c r="F42" i="8"/>
  <c r="G42" i="8"/>
  <c r="F43" i="8"/>
  <c r="G43" i="8" s="1"/>
  <c r="F44" i="8"/>
  <c r="G44" i="8"/>
  <c r="F45" i="8"/>
  <c r="G45" i="8"/>
  <c r="F46" i="8"/>
  <c r="G46" i="8"/>
  <c r="F47" i="8"/>
  <c r="G47" i="8"/>
  <c r="F48" i="8"/>
  <c r="G48" i="8"/>
  <c r="F49" i="8"/>
  <c r="G49" i="8"/>
  <c r="F50" i="8"/>
  <c r="G50" i="8"/>
  <c r="F51" i="8"/>
  <c r="G51" i="8"/>
  <c r="F52" i="8"/>
  <c r="G52" i="8"/>
  <c r="F53" i="8"/>
  <c r="G53" i="8"/>
  <c r="F54" i="8"/>
  <c r="G54" i="8"/>
  <c r="F55" i="8"/>
  <c r="G55" i="8"/>
  <c r="F56" i="8"/>
  <c r="G56" i="8" s="1"/>
  <c r="F57" i="8"/>
  <c r="G57" i="8"/>
  <c r="F58" i="8"/>
  <c r="G58" i="8" s="1"/>
  <c r="F59" i="8"/>
  <c r="G59" i="8"/>
  <c r="F60" i="8"/>
  <c r="G60" i="8"/>
  <c r="F61" i="8"/>
  <c r="G61" i="8" s="1"/>
  <c r="F62" i="8"/>
  <c r="G62" i="8"/>
  <c r="F63" i="8"/>
  <c r="G63" i="8"/>
  <c r="F64" i="8"/>
  <c r="G64" i="8"/>
  <c r="G7" i="8"/>
  <c r="F7" i="8"/>
  <c r="F8" i="7"/>
  <c r="G8" i="7"/>
  <c r="F9" i="7"/>
  <c r="G9" i="7"/>
  <c r="F10" i="7"/>
  <c r="G10" i="7"/>
  <c r="F11" i="7"/>
  <c r="G11" i="7"/>
  <c r="F12" i="7"/>
  <c r="G12" i="7"/>
  <c r="F13" i="7"/>
  <c r="G13" i="7"/>
  <c r="F14" i="7"/>
  <c r="G14" i="7"/>
  <c r="F15" i="7"/>
  <c r="G15" i="7"/>
  <c r="F16" i="7"/>
  <c r="G16" i="7"/>
  <c r="F17" i="7"/>
  <c r="G17" i="7"/>
  <c r="F18" i="7"/>
  <c r="G18" i="7"/>
  <c r="F19" i="7"/>
  <c r="G19" i="7"/>
  <c r="F20" i="7"/>
  <c r="G20" i="7"/>
  <c r="F21" i="7"/>
  <c r="G21" i="7"/>
  <c r="F22" i="7"/>
  <c r="G22" i="7"/>
  <c r="F23" i="7"/>
  <c r="G23" i="7"/>
  <c r="F24" i="7"/>
  <c r="G24" i="7"/>
  <c r="F25" i="7"/>
  <c r="G25" i="7"/>
  <c r="F26" i="7"/>
  <c r="G26" i="7"/>
  <c r="F27" i="7"/>
  <c r="G27" i="7"/>
  <c r="F28" i="7"/>
  <c r="G28" i="7"/>
  <c r="F29" i="7"/>
  <c r="G29" i="7"/>
  <c r="F30" i="7"/>
  <c r="G30" i="7"/>
  <c r="F31" i="7"/>
  <c r="G31" i="7"/>
  <c r="F32" i="7"/>
  <c r="G32" i="7"/>
  <c r="F33" i="7"/>
  <c r="G33" i="7"/>
  <c r="F34" i="7"/>
  <c r="G34" i="7"/>
  <c r="F35" i="7"/>
  <c r="G35" i="7"/>
  <c r="F36" i="7"/>
  <c r="G36" i="7"/>
  <c r="F37" i="7"/>
  <c r="G37" i="7"/>
  <c r="F38" i="7"/>
  <c r="G38" i="7"/>
  <c r="G7" i="7"/>
  <c r="F7" i="7"/>
  <c r="F8" i="6"/>
  <c r="G8" i="6" s="1"/>
  <c r="F9" i="6"/>
  <c r="G9" i="6"/>
  <c r="F10" i="6"/>
  <c r="G10" i="6" s="1"/>
  <c r="F11" i="6"/>
  <c r="G11" i="6"/>
  <c r="F12" i="6"/>
  <c r="G12" i="6" s="1"/>
  <c r="F13" i="6"/>
  <c r="G13" i="6"/>
  <c r="F14" i="6"/>
  <c r="G14" i="6" s="1"/>
  <c r="F15" i="6"/>
  <c r="G15" i="6"/>
  <c r="F16" i="6"/>
  <c r="G16" i="6" s="1"/>
  <c r="F17" i="6"/>
  <c r="G17" i="6"/>
  <c r="F18" i="6"/>
  <c r="G18" i="6" s="1"/>
  <c r="F19" i="6"/>
  <c r="G19" i="6"/>
  <c r="F20" i="6"/>
  <c r="G20" i="6" s="1"/>
  <c r="F21" i="6"/>
  <c r="G21" i="6"/>
  <c r="F22" i="6"/>
  <c r="G22" i="6" s="1"/>
  <c r="F23" i="6"/>
  <c r="G23" i="6"/>
  <c r="F24" i="6"/>
  <c r="G24" i="6" s="1"/>
  <c r="F25" i="6"/>
  <c r="G25" i="6"/>
  <c r="F26" i="6"/>
  <c r="G26" i="6" s="1"/>
  <c r="F27" i="6"/>
  <c r="G27" i="6"/>
  <c r="F28" i="6"/>
  <c r="G28" i="6" s="1"/>
  <c r="F29" i="6"/>
  <c r="G29" i="6"/>
  <c r="F30" i="6"/>
  <c r="G30" i="6" s="1"/>
  <c r="F31" i="6"/>
  <c r="G31" i="6"/>
  <c r="F32" i="6"/>
  <c r="G32" i="6"/>
  <c r="F33" i="6"/>
  <c r="G33" i="6"/>
  <c r="F34" i="6"/>
  <c r="G34" i="6"/>
  <c r="F35" i="6"/>
  <c r="G35" i="6"/>
  <c r="F36" i="6"/>
  <c r="G36" i="6"/>
  <c r="F37" i="6"/>
  <c r="G37" i="6"/>
  <c r="F38" i="6"/>
  <c r="G38" i="6" s="1"/>
  <c r="F39" i="6"/>
  <c r="G39" i="6" s="1"/>
  <c r="F40" i="6"/>
  <c r="G40" i="6"/>
  <c r="F41" i="6"/>
  <c r="G41" i="6" s="1"/>
  <c r="F42" i="6"/>
  <c r="G42" i="6"/>
  <c r="F43" i="6"/>
  <c r="G43" i="6"/>
  <c r="F44" i="6"/>
  <c r="G44" i="6" s="1"/>
  <c r="F45" i="6"/>
  <c r="G45" i="6"/>
  <c r="F46" i="6"/>
  <c r="G46" i="6"/>
  <c r="F47" i="6"/>
  <c r="G47" i="6"/>
  <c r="F48" i="6"/>
  <c r="G48" i="6"/>
  <c r="F49" i="6"/>
  <c r="G49" i="6"/>
  <c r="F50" i="6"/>
  <c r="G50" i="6" s="1"/>
  <c r="F51" i="6"/>
  <c r="G51" i="6" s="1"/>
  <c r="F52" i="6"/>
  <c r="G52" i="6"/>
  <c r="F7" i="6"/>
  <c r="G7" i="6" s="1"/>
  <c r="F38" i="5"/>
  <c r="G38" i="5"/>
  <c r="F39" i="5"/>
  <c r="G39" i="5"/>
  <c r="F40" i="5"/>
  <c r="G40" i="5"/>
  <c r="F41" i="5"/>
  <c r="G41" i="5"/>
  <c r="F42" i="5"/>
  <c r="G42" i="5"/>
  <c r="G37" i="5"/>
  <c r="F3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F15" i="5"/>
  <c r="G15" i="5"/>
  <c r="F16" i="5"/>
  <c r="G16" i="5"/>
  <c r="F17" i="5"/>
  <c r="G17" i="5"/>
  <c r="F18" i="5"/>
  <c r="G18" i="5"/>
  <c r="F19" i="5"/>
  <c r="G19" i="5"/>
  <c r="F20" i="5"/>
  <c r="G20" i="5"/>
  <c r="F21" i="5"/>
  <c r="G21" i="5"/>
  <c r="F22" i="5"/>
  <c r="G22" i="5"/>
  <c r="F23" i="5"/>
  <c r="G23" i="5"/>
  <c r="F24" i="5"/>
  <c r="G24" i="5"/>
  <c r="F25" i="5"/>
  <c r="G25" i="5"/>
  <c r="F26" i="5"/>
  <c r="G26" i="5"/>
  <c r="F27" i="5"/>
  <c r="G27" i="5"/>
  <c r="F28" i="5"/>
  <c r="G28" i="5"/>
  <c r="F29" i="5"/>
  <c r="G29" i="5"/>
  <c r="F30" i="5"/>
  <c r="G30" i="5"/>
  <c r="F31" i="5"/>
  <c r="G31" i="5"/>
  <c r="F32" i="5"/>
  <c r="G32" i="5"/>
  <c r="F33" i="5"/>
  <c r="G33" i="5"/>
  <c r="F34" i="5"/>
  <c r="G34" i="5"/>
  <c r="F35" i="5"/>
  <c r="G35" i="5"/>
  <c r="F36" i="5"/>
  <c r="G36" i="5"/>
  <c r="F7" i="5"/>
  <c r="G7" i="5" s="1"/>
  <c r="F8" i="4"/>
  <c r="G8" i="4" s="1"/>
  <c r="F9" i="4"/>
  <c r="G9" i="4"/>
  <c r="F24" i="4"/>
  <c r="G24" i="4"/>
  <c r="F25" i="4"/>
  <c r="G25" i="4"/>
  <c r="F26" i="4"/>
  <c r="G26" i="4"/>
  <c r="F27" i="4"/>
  <c r="G27" i="4"/>
  <c r="F28" i="4"/>
  <c r="G28" i="4" s="1"/>
  <c r="F23" i="4"/>
  <c r="G23" i="4"/>
  <c r="F22" i="4"/>
  <c r="G22" i="4" s="1"/>
  <c r="F11" i="4"/>
  <c r="G11" i="4"/>
  <c r="F12" i="4"/>
  <c r="G12" i="4"/>
  <c r="F13" i="4"/>
  <c r="G13" i="4"/>
  <c r="F14" i="4"/>
  <c r="G14" i="4"/>
  <c r="F15" i="4"/>
  <c r="G15" i="4"/>
  <c r="F16" i="4"/>
  <c r="G16" i="4"/>
  <c r="F17" i="4"/>
  <c r="G17" i="4"/>
  <c r="F18" i="4"/>
  <c r="G18" i="4"/>
  <c r="F19" i="4"/>
  <c r="G19" i="4"/>
  <c r="F20" i="4"/>
  <c r="G20" i="4"/>
  <c r="F21" i="4"/>
  <c r="G21" i="4"/>
  <c r="G10" i="4"/>
  <c r="F10" i="4"/>
  <c r="G7" i="4"/>
  <c r="F7" i="4"/>
  <c r="F15" i="3"/>
  <c r="G15" i="3" s="1"/>
  <c r="F12" i="3"/>
  <c r="F8" i="3"/>
  <c r="G8" i="3"/>
  <c r="F9" i="3"/>
  <c r="G9" i="3"/>
  <c r="F10" i="3"/>
  <c r="G10" i="3"/>
  <c r="F11" i="3"/>
  <c r="G11" i="3"/>
  <c r="G12" i="3"/>
  <c r="F13" i="3"/>
  <c r="G13" i="3"/>
  <c r="F14" i="3"/>
  <c r="G14" i="3"/>
  <c r="F16" i="3"/>
  <c r="G16" i="3"/>
  <c r="F17" i="3"/>
  <c r="G17" i="3"/>
  <c r="F18" i="3"/>
  <c r="G18" i="3"/>
  <c r="F19" i="3"/>
  <c r="G19" i="3"/>
  <c r="F20" i="3"/>
  <c r="G20" i="3"/>
  <c r="F21" i="3"/>
  <c r="G21" i="3"/>
  <c r="F22" i="3"/>
  <c r="G22" i="3"/>
  <c r="F23" i="3"/>
  <c r="G23" i="3"/>
  <c r="F24" i="3"/>
  <c r="G24" i="3"/>
  <c r="F25" i="3"/>
  <c r="G25" i="3"/>
  <c r="F26" i="3"/>
  <c r="G26" i="3"/>
  <c r="F27" i="3"/>
  <c r="G27" i="3"/>
  <c r="F28" i="3"/>
  <c r="G28" i="3"/>
  <c r="F29" i="3"/>
  <c r="G29" i="3"/>
  <c r="F30" i="3"/>
  <c r="G30" i="3"/>
  <c r="F31" i="3"/>
  <c r="G31" i="3"/>
  <c r="G7" i="3"/>
  <c r="F7" i="3"/>
  <c r="F17" i="2" l="1"/>
  <c r="G17" i="2" s="1"/>
  <c r="F8" i="2"/>
  <c r="G8" i="2"/>
  <c r="F9" i="2"/>
  <c r="G9" i="2"/>
  <c r="F11" i="2"/>
  <c r="G11" i="2"/>
  <c r="F12" i="2"/>
  <c r="G12" i="2"/>
  <c r="F13" i="2"/>
  <c r="G13" i="2"/>
  <c r="F14" i="2"/>
  <c r="G14" i="2"/>
  <c r="F15" i="2"/>
  <c r="G15" i="2"/>
  <c r="F16" i="2"/>
  <c r="G16" i="2"/>
  <c r="G7" i="2"/>
  <c r="F7" i="2"/>
  <c r="F8" i="1"/>
  <c r="G8" i="1" s="1"/>
  <c r="F9" i="1"/>
  <c r="G9" i="1" s="1"/>
  <c r="F10" i="1"/>
  <c r="G10" i="1" s="1"/>
  <c r="F11" i="1"/>
  <c r="G11" i="1"/>
  <c r="F12" i="1"/>
  <c r="G12" i="1" s="1"/>
  <c r="F13" i="1"/>
  <c r="G13" i="1"/>
  <c r="F14" i="1"/>
  <c r="G14" i="1" s="1"/>
  <c r="F15" i="1"/>
  <c r="G15" i="1" s="1"/>
  <c r="F7" i="1"/>
  <c r="G7" i="1" s="1"/>
  <c r="R8" i="8" l="1"/>
  <c r="R9" i="8"/>
  <c r="R10" i="8"/>
  <c r="R11" i="8"/>
  <c r="R12" i="8"/>
  <c r="R13" i="8"/>
  <c r="R14" i="8"/>
  <c r="R15" i="8"/>
  <c r="R16" i="8"/>
  <c r="R17" i="8"/>
  <c r="R18" i="8"/>
  <c r="R19" i="8"/>
  <c r="R20" i="8"/>
  <c r="R21" i="8"/>
  <c r="R22" i="8"/>
  <c r="R23" i="8"/>
  <c r="R24" i="8"/>
  <c r="R25" i="8"/>
  <c r="R26" i="8"/>
  <c r="R27" i="8"/>
  <c r="R28" i="8"/>
  <c r="R29" i="8"/>
  <c r="R30" i="8"/>
  <c r="R31" i="8"/>
  <c r="R32" i="8"/>
  <c r="R33" i="8"/>
  <c r="R34" i="8"/>
  <c r="R35" i="8"/>
  <c r="R36" i="8"/>
  <c r="R37" i="8"/>
  <c r="R38" i="8"/>
  <c r="R39" i="8"/>
  <c r="R40" i="8"/>
  <c r="R41" i="8"/>
  <c r="R42" i="8"/>
  <c r="R43" i="8"/>
  <c r="R44" i="8"/>
  <c r="R45" i="8"/>
  <c r="R46" i="8"/>
  <c r="R47" i="8"/>
  <c r="R48" i="8"/>
  <c r="R49" i="8"/>
  <c r="R50" i="8"/>
  <c r="R51" i="8"/>
  <c r="R52" i="8"/>
  <c r="R53" i="8"/>
  <c r="R54" i="8"/>
  <c r="R55" i="8"/>
  <c r="R56" i="8"/>
  <c r="R57" i="8"/>
  <c r="R58" i="8"/>
  <c r="R59" i="8"/>
  <c r="R60" i="8"/>
  <c r="R61" i="8"/>
  <c r="R62" i="8"/>
  <c r="R63" i="8"/>
  <c r="R64" i="8"/>
  <c r="R7" i="8"/>
  <c r="R8" i="7"/>
  <c r="R9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27" i="7"/>
  <c r="R28" i="7"/>
  <c r="R29" i="7"/>
  <c r="R30" i="7"/>
  <c r="R31" i="7"/>
  <c r="R32" i="7"/>
  <c r="R33" i="7"/>
  <c r="R34" i="7"/>
  <c r="R35" i="7"/>
  <c r="R36" i="7"/>
  <c r="R37" i="7"/>
  <c r="R38" i="7"/>
  <c r="R7" i="7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7" i="6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7" i="5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7" i="4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7" i="3"/>
  <c r="R8" i="2"/>
  <c r="R9" i="2"/>
  <c r="R10" i="2"/>
  <c r="R11" i="2"/>
  <c r="R12" i="2"/>
  <c r="R13" i="2"/>
  <c r="R14" i="2"/>
  <c r="R15" i="2"/>
  <c r="R16" i="2"/>
  <c r="R17" i="2"/>
  <c r="R7" i="2"/>
  <c r="R8" i="1"/>
  <c r="R9" i="1"/>
  <c r="R10" i="1"/>
  <c r="R11" i="1"/>
  <c r="R12" i="1"/>
  <c r="R13" i="1"/>
  <c r="R14" i="1"/>
  <c r="R15" i="1"/>
  <c r="R7" i="1"/>
</calcChain>
</file>

<file path=xl/sharedStrings.xml><?xml version="1.0" encoding="utf-8"?>
<sst xmlns="http://schemas.openxmlformats.org/spreadsheetml/2006/main" count="3530" uniqueCount="1075">
  <si>
    <t>INSTITUTO TECNOLÓGICO DE ESTUDIOS SUPERIORES DE ZAMORA</t>
  </si>
  <si>
    <t>No.</t>
  </si>
  <si>
    <t>No. FACTURA</t>
  </si>
  <si>
    <t>COSTO DE ADQUISICIÓN SEGÚN FACTURA</t>
  </si>
  <si>
    <t>IMPORTE SEGÚN ESTADOS FINANCIEROS</t>
  </si>
  <si>
    <t>DESCRIPCIÓN</t>
  </si>
  <si>
    <t>MARCA</t>
  </si>
  <si>
    <t>No. SERIE</t>
  </si>
  <si>
    <t>ESTADO FÍSICO</t>
  </si>
  <si>
    <t>USO/DESUSO</t>
  </si>
  <si>
    <t xml:space="preserve">No. INVENTARIO </t>
  </si>
  <si>
    <t>UBICACIÓN FÍSICA DEL BIEN</t>
  </si>
  <si>
    <t>No. CONTROL DE LA DIRECCIÓN DE PATRIMONIO</t>
  </si>
  <si>
    <t>VERIFICADO FÍSICAMENTE
SÍ/NO</t>
  </si>
  <si>
    <t>OBSERVACIONES</t>
  </si>
  <si>
    <t>NOMBRE DEL RESGUARDANTE</t>
  </si>
  <si>
    <t xml:space="preserve">COMPUTADORA </t>
  </si>
  <si>
    <t>LANIX</t>
  </si>
  <si>
    <t>LXM45000168/42834-180</t>
  </si>
  <si>
    <t xml:space="preserve">BUENO </t>
  </si>
  <si>
    <t xml:space="preserve">USO </t>
  </si>
  <si>
    <t>COORDINACIÓN I.A.</t>
  </si>
  <si>
    <t>HP</t>
  </si>
  <si>
    <t>DELL</t>
  </si>
  <si>
    <t>CN-0Y858D-72872-87L-1925-A00/H555VH1</t>
  </si>
  <si>
    <t>CN-OY858D-72872-87M-1HMS-A00/7555VH1</t>
  </si>
  <si>
    <t xml:space="preserve">SCANNER </t>
  </si>
  <si>
    <t>CN2BHAADOTX</t>
  </si>
  <si>
    <t>NOMBRE  DEL RESGUARDANTE</t>
  </si>
  <si>
    <t xml:space="preserve">ESCRITORIO FORMAICA </t>
  </si>
  <si>
    <t>SM</t>
  </si>
  <si>
    <t>S/N</t>
  </si>
  <si>
    <t>COORDINACIÓN IND. ALIMENTARIAS</t>
  </si>
  <si>
    <t xml:space="preserve">2, SILLAS VERDES CON NEGRO, METAL Y TELA </t>
  </si>
  <si>
    <t>1, ARCHIVERO 4 CAJONES</t>
  </si>
  <si>
    <t xml:space="preserve">ANAQUEL CHICO </t>
  </si>
  <si>
    <t xml:space="preserve">SILLA NEGRA GIRATORIA </t>
  </si>
  <si>
    <t xml:space="preserve">2 MESAS DE TRABAJO, 3 CAJONES Y 2 PUERTAS </t>
  </si>
  <si>
    <t xml:space="preserve">2 SILLAS GIRATORIAS </t>
  </si>
  <si>
    <t xml:space="preserve">7, MESAS CHICAS </t>
  </si>
  <si>
    <t xml:space="preserve">ESCRITORIO </t>
  </si>
  <si>
    <t xml:space="preserve">SILLA NEGRA DE MAESTRO </t>
  </si>
  <si>
    <t>50, BUTACAS</t>
  </si>
  <si>
    <t xml:space="preserve">7, SILLAS VERDE CON NEGRO </t>
  </si>
  <si>
    <t xml:space="preserve">PROYECTOR </t>
  </si>
  <si>
    <t>SONY</t>
  </si>
  <si>
    <t xml:space="preserve">PINTARRÓN </t>
  </si>
  <si>
    <t>BUENO</t>
  </si>
  <si>
    <t>SALÓN 401</t>
  </si>
  <si>
    <t>SALÓN 403</t>
  </si>
  <si>
    <t>PORTAPAPELOGRAFO, MADERA</t>
  </si>
  <si>
    <t>PANTALLA FIJA</t>
  </si>
  <si>
    <t xml:space="preserve">31, MESAS CHICAS </t>
  </si>
  <si>
    <t xml:space="preserve">PINTARRÓN CHICO </t>
  </si>
  <si>
    <t xml:space="preserve">42, SILLAS </t>
  </si>
  <si>
    <t xml:space="preserve">3, MESAS DE LABORATORIO </t>
  </si>
  <si>
    <t xml:space="preserve">3, BANCOS </t>
  </si>
  <si>
    <t xml:space="preserve">MESA PARA PRODUCCIÓN DE ACERO </t>
  </si>
  <si>
    <t xml:space="preserve">REVOLVEDORA DE ACERO </t>
  </si>
  <si>
    <t xml:space="preserve">MARMITA Y MOTOR DE 1.5 CAB. DE FUERZA </t>
  </si>
  <si>
    <t>MARMITA PARA PROCESAR</t>
  </si>
  <si>
    <t xml:space="preserve">DESUSO </t>
  </si>
  <si>
    <t xml:space="preserve">EMBUTIDORA </t>
  </si>
  <si>
    <t xml:space="preserve">CORTADORA </t>
  </si>
  <si>
    <t xml:space="preserve">MEZCLADOR </t>
  </si>
  <si>
    <t xml:space="preserve">HORNO </t>
  </si>
  <si>
    <t xml:space="preserve">EMBUTIDOR </t>
  </si>
  <si>
    <t xml:space="preserve">3, ESTUFAS </t>
  </si>
  <si>
    <t xml:space="preserve">REFRIGERADOR </t>
  </si>
  <si>
    <t xml:space="preserve">MESA DE ACERO </t>
  </si>
  <si>
    <t>2, ESCRITORIOS</t>
  </si>
  <si>
    <t xml:space="preserve">50, BUTACAS </t>
  </si>
  <si>
    <t xml:space="preserve">2, BANCAS DE MADERA </t>
  </si>
  <si>
    <t xml:space="preserve">3, ANAQUEL </t>
  </si>
  <si>
    <t xml:space="preserve">MUFLA PARA ANÁLISIS DE ALIMENTOS </t>
  </si>
  <si>
    <t xml:space="preserve">BÁSCULA </t>
  </si>
  <si>
    <t xml:space="preserve">DESHIDRATADOR CHICO </t>
  </si>
  <si>
    <t xml:space="preserve">MUEBLE, DOS PUERTAS BEIGE </t>
  </si>
  <si>
    <t>ESTUFA</t>
  </si>
  <si>
    <t xml:space="preserve">ANAQUEL </t>
  </si>
  <si>
    <t>LAVABO</t>
  </si>
  <si>
    <t xml:space="preserve">DESHIDRATADOR ACERO </t>
  </si>
  <si>
    <t xml:space="preserve">TINA DE ACERO PARA HACER QUESO </t>
  </si>
  <si>
    <t>HIDROLAVADORA</t>
  </si>
  <si>
    <t xml:space="preserve">BANDA DE ACERO CON LAVADO DE CEPILLO </t>
  </si>
  <si>
    <t xml:space="preserve">BANDA PARA TRASLADAR PRODUCTO </t>
  </si>
  <si>
    <t xml:space="preserve">BANADA PARA TRASLADAR PRODUCTO Y PICARLO </t>
  </si>
  <si>
    <t xml:space="preserve">PELADORA </t>
  </si>
  <si>
    <t xml:space="preserve">TINA PARA LAVADO DE BERRYS CON ARNERO </t>
  </si>
  <si>
    <t xml:space="preserve">ESCALDADOR CHICO </t>
  </si>
  <si>
    <t xml:space="preserve">2 BANDAS PARA TRASLADAR PRODUCTO </t>
  </si>
  <si>
    <t>DESUSO</t>
  </si>
  <si>
    <t xml:space="preserve">EXPULPADOR </t>
  </si>
  <si>
    <t xml:space="preserve">MEZCLADORA GRANDE  DE ACERO </t>
  </si>
  <si>
    <t>MESA PARA TAPAR BOTELLAS</t>
  </si>
  <si>
    <t xml:space="preserve">CAMARA DE REFRIGERACIÓN </t>
  </si>
  <si>
    <t xml:space="preserve">TUBO PASTEURIZADOR </t>
  </si>
  <si>
    <t xml:space="preserve">BANDA DE TRASLADO CON SECADO DE PRODUCTO </t>
  </si>
  <si>
    <t xml:space="preserve">TUNER CAMBIO TÉCNICO </t>
  </si>
  <si>
    <t xml:space="preserve">MARMITA DE VAPOR </t>
  </si>
  <si>
    <t xml:space="preserve">LAVADO DE BOTELLA </t>
  </si>
  <si>
    <t xml:space="preserve">EMBUTIDOR DE AIRE </t>
  </si>
  <si>
    <t>OLLA ESCALDADORA</t>
  </si>
  <si>
    <t xml:space="preserve">2, BANCOS </t>
  </si>
  <si>
    <t xml:space="preserve">2, MESAS DE ACERO </t>
  </si>
  <si>
    <t xml:space="preserve">LAVABO </t>
  </si>
  <si>
    <t xml:space="preserve">EXTINTOR </t>
  </si>
  <si>
    <t xml:space="preserve">BOTIQUÍN </t>
  </si>
  <si>
    <t xml:space="preserve">L.A.E. YULIANA GUZMÁN GUTIÉRREZ </t>
  </si>
  <si>
    <t xml:space="preserve">INVENTARIOS </t>
  </si>
  <si>
    <t>RECURSOS MATERIALES</t>
  </si>
  <si>
    <t>L.A.E. YULINA GUZMÁN GUTIÉRREZ</t>
  </si>
  <si>
    <t xml:space="preserve">COORDINACIÓN IND. ALIMENTARIAS </t>
  </si>
  <si>
    <t xml:space="preserve">RECURSOS MATERIALES </t>
  </si>
  <si>
    <t xml:space="preserve">AUTOCLAVE </t>
  </si>
  <si>
    <t>ALL AMERICAN PRESSURE COOKER M.921</t>
  </si>
  <si>
    <t xml:space="preserve">3, AUTOCLAVE </t>
  </si>
  <si>
    <t xml:space="preserve">OLLAS PRESTO </t>
  </si>
  <si>
    <t xml:space="preserve">AUTOCLAVE ELÉCTRICA </t>
  </si>
  <si>
    <t xml:space="preserve">BALANZA ANALÍTICA </t>
  </si>
  <si>
    <t>STARTORUS TE1245</t>
  </si>
  <si>
    <t xml:space="preserve">BALANZA </t>
  </si>
  <si>
    <t>VELAB/ MB-2610</t>
  </si>
  <si>
    <t xml:space="preserve">INCUBADORA </t>
  </si>
  <si>
    <t xml:space="preserve">FELISA </t>
  </si>
  <si>
    <t xml:space="preserve">2, BALANZA GRANATARIA </t>
  </si>
  <si>
    <t xml:space="preserve">TRIPLE BEAM BALANCE MB-2610 </t>
  </si>
  <si>
    <t xml:space="preserve">CAMPANA DE FLUJO LAMINAR </t>
  </si>
  <si>
    <t xml:space="preserve">NOVATECH </t>
  </si>
  <si>
    <t xml:space="preserve">MICROSCOPIO </t>
  </si>
  <si>
    <t>BINOLUX</t>
  </si>
  <si>
    <t xml:space="preserve">HORNO ELÉCTRICO </t>
  </si>
  <si>
    <t xml:space="preserve">2, REFRIGERADOR </t>
  </si>
  <si>
    <t>IROSCOPE W-3</t>
  </si>
  <si>
    <t xml:space="preserve">2, AGITADORES MAGNÉTICOS </t>
  </si>
  <si>
    <t>LINGERG</t>
  </si>
  <si>
    <t xml:space="preserve">MESA PARA INSTRUMENTO DE LABORATORIO </t>
  </si>
  <si>
    <t xml:space="preserve">MESA </t>
  </si>
  <si>
    <t xml:space="preserve">3, MICROSCOPIO </t>
  </si>
  <si>
    <t>LABOMED CxL</t>
  </si>
  <si>
    <t>MOTIC-BA300</t>
  </si>
  <si>
    <t xml:space="preserve">3, MESAS </t>
  </si>
  <si>
    <t xml:space="preserve">OFICINA MICROBIOLOGÍA </t>
  </si>
  <si>
    <t xml:space="preserve">SILLA GIRATORIA COLOR NEGRO </t>
  </si>
  <si>
    <t xml:space="preserve">VENTILADOR </t>
  </si>
  <si>
    <t>KIT LAVAOJOS</t>
  </si>
  <si>
    <t xml:space="preserve">SAMANTHA MARTINEZ A. </t>
  </si>
  <si>
    <t xml:space="preserve">LABORATORIO M. </t>
  </si>
  <si>
    <t xml:space="preserve">CONTADOR DE COLONIAS </t>
  </si>
  <si>
    <t>LABORATORIO MICROBIOLOGÍA</t>
  </si>
  <si>
    <t>TALLER DE CÁRNICOS #1</t>
  </si>
  <si>
    <t>AUTOCLAVE ELÉCTRICA</t>
  </si>
  <si>
    <t xml:space="preserve">8, AGITADOR MAGNÉTICO </t>
  </si>
  <si>
    <t xml:space="preserve">LINGERG SIB </t>
  </si>
  <si>
    <t xml:space="preserve">AGITADOR MAGNÉTICO CON CALOR </t>
  </si>
  <si>
    <t xml:space="preserve">IKA C-MAG H57 </t>
  </si>
  <si>
    <t xml:space="preserve">PH METRO </t>
  </si>
  <si>
    <t xml:space="preserve">HORIBA/NAVY </t>
  </si>
  <si>
    <t xml:space="preserve">ESPECTROFOTÓMETRO </t>
  </si>
  <si>
    <t>JENWAY 6405 UV/VIS</t>
  </si>
  <si>
    <t xml:space="preserve">ROTAVAPOR </t>
  </si>
  <si>
    <t xml:space="preserve">HEIDOLPH </t>
  </si>
  <si>
    <t xml:space="preserve">HETTICH - EBAZO </t>
  </si>
  <si>
    <t xml:space="preserve">14, ANAQUEL </t>
  </si>
  <si>
    <t xml:space="preserve">VISCOSÍMETRO </t>
  </si>
  <si>
    <t>BROOKFIELD DV-E</t>
  </si>
  <si>
    <t>MESA</t>
  </si>
  <si>
    <t xml:space="preserve">MEDIDOR DE AW </t>
  </si>
  <si>
    <t xml:space="preserve">AQUALAB </t>
  </si>
  <si>
    <t xml:space="preserve">TERMOAGITADOR </t>
  </si>
  <si>
    <t>TECHNE TC-3000</t>
  </si>
  <si>
    <t xml:space="preserve">FUENTE DE ENERGÍA </t>
  </si>
  <si>
    <t>THERMO SCIENTIFIC EC 300YL</t>
  </si>
  <si>
    <t xml:space="preserve">ELECTROFORADOR </t>
  </si>
  <si>
    <t xml:space="preserve">EPPENDORF </t>
  </si>
  <si>
    <t xml:space="preserve">CENTRÍFUGA </t>
  </si>
  <si>
    <t xml:space="preserve">HETTICH ROTOFIX 32 A </t>
  </si>
  <si>
    <t>CENTRÍFUGA</t>
  </si>
  <si>
    <t>HANNA INSTRUMENTS PH 211</t>
  </si>
  <si>
    <t xml:space="preserve">2, PH METRO </t>
  </si>
  <si>
    <t xml:space="preserve">19, BANCOS </t>
  </si>
  <si>
    <t>BALANZA GRANATARIA</t>
  </si>
  <si>
    <t xml:space="preserve">VELAB </t>
  </si>
  <si>
    <t>TRIPLE BEAM BALANCE MS-2610</t>
  </si>
  <si>
    <t>SARTORIOUS TE1245</t>
  </si>
  <si>
    <t xml:space="preserve">AVENTURES OHAUS </t>
  </si>
  <si>
    <t>BTC-9100</t>
  </si>
  <si>
    <t>OLIMPUS Cx21</t>
  </si>
  <si>
    <t xml:space="preserve">IROSCOPE W-3 </t>
  </si>
  <si>
    <t xml:space="preserve">7, ESTEREOSCOPIOS </t>
  </si>
  <si>
    <t xml:space="preserve">MOTIC </t>
  </si>
  <si>
    <t xml:space="preserve">MINISPIN </t>
  </si>
  <si>
    <t xml:space="preserve">ELECTROPORADOR 2510 EPPENDORF </t>
  </si>
  <si>
    <t xml:space="preserve">TERMO BAÑO </t>
  </si>
  <si>
    <t xml:space="preserve">ESPECTROFOTÓMETRO 20 BAUSCH &amp; LOMB </t>
  </si>
  <si>
    <t xml:space="preserve">TEMPERATURA </t>
  </si>
  <si>
    <t>DENVER INSTRUMENT IR 120</t>
  </si>
  <si>
    <t xml:space="preserve">VORTEX </t>
  </si>
  <si>
    <t xml:space="preserve">VORTEX-2 GENIE SCIENTIFIC INDUSTRIES </t>
  </si>
  <si>
    <t xml:space="preserve">VISCOMETRO </t>
  </si>
  <si>
    <t xml:space="preserve">BROOKFIELD </t>
  </si>
  <si>
    <t xml:space="preserve">MESA TRABAJO DE LABORATORIO </t>
  </si>
  <si>
    <t xml:space="preserve">4, BANCOS </t>
  </si>
  <si>
    <t xml:space="preserve">MESA CHICA </t>
  </si>
  <si>
    <t xml:space="preserve">KIT, LAVA OJOS </t>
  </si>
  <si>
    <t xml:space="preserve">42, BANCOS </t>
  </si>
  <si>
    <t xml:space="preserve">8, ANAQUEL </t>
  </si>
  <si>
    <t xml:space="preserve">3, MESA DE LABORATORIO </t>
  </si>
  <si>
    <t xml:space="preserve">MESA LABORATORIO PARA MAESTRO </t>
  </si>
  <si>
    <t>BIOTECNOLOGÍA</t>
  </si>
  <si>
    <t>NS</t>
  </si>
  <si>
    <t>QUÍMICA</t>
  </si>
  <si>
    <t xml:space="preserve">ACCULAB STARTOUS GROUP ATILON </t>
  </si>
  <si>
    <t xml:space="preserve">OHAUS ANALYTICAL PLUS </t>
  </si>
  <si>
    <t xml:space="preserve">BALANZA GRANATARIA </t>
  </si>
  <si>
    <t>VELAB VE-2610</t>
  </si>
  <si>
    <t>VELAB MB-2610</t>
  </si>
  <si>
    <t xml:space="preserve">OHAUS </t>
  </si>
  <si>
    <t xml:space="preserve">2, ANALIZADOR DE GAS INFRAROJO </t>
  </si>
  <si>
    <t xml:space="preserve">GIDE </t>
  </si>
  <si>
    <t xml:space="preserve">CONTROL DE MAYASA, TEMPERATURA </t>
  </si>
  <si>
    <t xml:space="preserve">EXTRACTOR DE PROTEÍNA </t>
  </si>
  <si>
    <t xml:space="preserve">KJENDHAL CRAFT </t>
  </si>
  <si>
    <t xml:space="preserve">KJENDHAL NOVATEH </t>
  </si>
  <si>
    <t xml:space="preserve">MUFLA </t>
  </si>
  <si>
    <t xml:space="preserve">THERMOLYNE 1500 FUNACE SYBRON THERMOLYNE </t>
  </si>
  <si>
    <t xml:space="preserve">HORNO DE ACERO </t>
  </si>
  <si>
    <t xml:space="preserve">HORNO DE VACÍO </t>
  </si>
  <si>
    <t xml:space="preserve">EXTRACTOR DE GRASA </t>
  </si>
  <si>
    <t xml:space="preserve">GOLDFISH LAPCONCO </t>
  </si>
  <si>
    <t xml:space="preserve">LAPCONCO </t>
  </si>
  <si>
    <t xml:space="preserve">6 MESAS DE LABORATORIO </t>
  </si>
  <si>
    <t xml:space="preserve">MESA DE LABORATORIO PARA MAESTRO </t>
  </si>
  <si>
    <t xml:space="preserve">33, BANCOS </t>
  </si>
  <si>
    <t xml:space="preserve">3 LAVABO </t>
  </si>
  <si>
    <t xml:space="preserve">MESA  </t>
  </si>
  <si>
    <t xml:space="preserve">5, ANAQUEL </t>
  </si>
  <si>
    <t xml:space="preserve">HP </t>
  </si>
  <si>
    <t>5500/COM154</t>
  </si>
  <si>
    <t xml:space="preserve">SILLA SECRETARIAL NEGRA </t>
  </si>
  <si>
    <t xml:space="preserve">L.Q. JANETH LÓPEZ MERCADO </t>
  </si>
  <si>
    <t xml:space="preserve">ING. DAGOBERTO RODRIGUEZ GTZ. </t>
  </si>
  <si>
    <t xml:space="preserve">ING. JUAN JOSÉ </t>
  </si>
  <si>
    <t>ING. DAGOBERTO RODRIGUEZ GTZ.</t>
  </si>
  <si>
    <t>OFICINA ALIMENTARIAS</t>
  </si>
  <si>
    <t xml:space="preserve">6 SILLAS SECRETARIAL VERDE CON NEGRO </t>
  </si>
  <si>
    <t xml:space="preserve">4 SILLA SECRETARIAL NEGRAS </t>
  </si>
  <si>
    <t xml:space="preserve">2, MESAS CHICAS </t>
  </si>
  <si>
    <t xml:space="preserve">SYMPHONY </t>
  </si>
  <si>
    <t xml:space="preserve">S/N </t>
  </si>
  <si>
    <t>Núm</t>
  </si>
  <si>
    <t>Fórmula</t>
  </si>
  <si>
    <t>Nombre</t>
  </si>
  <si>
    <t>P. Mol</t>
  </si>
  <si>
    <t>Cant</t>
  </si>
  <si>
    <t>Contenido</t>
  </si>
  <si>
    <t>(CH3CH2)20</t>
  </si>
  <si>
    <t xml:space="preserve">ETER DE PETRÓLEO </t>
  </si>
  <si>
    <t>1LT</t>
  </si>
  <si>
    <t>CH3COCH3</t>
  </si>
  <si>
    <t>ACETONA</t>
  </si>
  <si>
    <t>500ML</t>
  </si>
  <si>
    <t>(CH3)2CHCH2CH20H</t>
  </si>
  <si>
    <t>ALCOHOL ISOAMILICO</t>
  </si>
  <si>
    <t>C6H4COOC(C6H4-4OH)</t>
  </si>
  <si>
    <t>FENOLTALEÍNA 1 % CADUCO</t>
  </si>
  <si>
    <t>AMARILLO</t>
  </si>
  <si>
    <t>Número</t>
  </si>
  <si>
    <t>NOMBRE</t>
  </si>
  <si>
    <t>Cont</t>
  </si>
  <si>
    <t>NaNO3</t>
  </si>
  <si>
    <t>NITRATO DE SODIO</t>
  </si>
  <si>
    <t>100 G</t>
  </si>
  <si>
    <t>SOLUCIÓN BUFFER PH 4.5</t>
  </si>
  <si>
    <t>500 ML</t>
  </si>
  <si>
    <t>K2CR2O7</t>
  </si>
  <si>
    <t>DICROMATO DE POTASIO</t>
  </si>
  <si>
    <t>500 G</t>
  </si>
  <si>
    <t>Ca ( NO3)2</t>
  </si>
  <si>
    <t>NITRATO DE CALCIO</t>
  </si>
  <si>
    <t>H2O2</t>
  </si>
  <si>
    <t>PERÓXIDO DE HIDRÓGENO</t>
  </si>
  <si>
    <t>VERDE</t>
  </si>
  <si>
    <t xml:space="preserve">CARBOXIPOLIMETILENO (CARBOPOL) </t>
  </si>
  <si>
    <t>1 KG</t>
  </si>
  <si>
    <t>Na3C6H5O7</t>
  </si>
  <si>
    <t>CITRATO DE SODIO DIHIDRATADO</t>
  </si>
  <si>
    <t>C3H8NO2SCl H20</t>
  </si>
  <si>
    <t>L - CISTEINA HCL MONOHIDRATADO</t>
  </si>
  <si>
    <t>NH2CH2 COOH</t>
  </si>
  <si>
    <t>ÁCIDO AMINOACÉTICO</t>
  </si>
  <si>
    <t>PAPAÍNA</t>
  </si>
  <si>
    <t>250 G</t>
  </si>
  <si>
    <t>CaCO3</t>
  </si>
  <si>
    <t>CARBONATO DE CALCIO</t>
  </si>
  <si>
    <t>N (CH2CH2OH)3</t>
  </si>
  <si>
    <t>TRIETANOLAMINA</t>
  </si>
  <si>
    <t>1 LT</t>
  </si>
  <si>
    <t>SORBITÁN</t>
  </si>
  <si>
    <t>Fe SO4. 7 H2O</t>
  </si>
  <si>
    <t>SULFATO FERROSO</t>
  </si>
  <si>
    <t>H3BO3</t>
  </si>
  <si>
    <t>ÁCIDO BÓRICO</t>
  </si>
  <si>
    <t>C16H18N3SCL. 3H2O</t>
  </si>
  <si>
    <t xml:space="preserve">AZUL DE METILENO </t>
  </si>
  <si>
    <t>NA2MoO4. 2H2O</t>
  </si>
  <si>
    <t>MOLIBDATO DE SODIO</t>
  </si>
  <si>
    <t>NH4 CL</t>
  </si>
  <si>
    <t>CLORURO DE AMONIO</t>
  </si>
  <si>
    <t>KCL</t>
  </si>
  <si>
    <t>CLORURO DE POTASIO</t>
  </si>
  <si>
    <t>ZN SO4</t>
  </si>
  <si>
    <t>SULFATO DE ZINC</t>
  </si>
  <si>
    <t>ZN</t>
  </si>
  <si>
    <t>ZINC GRADO A.C.S</t>
  </si>
  <si>
    <t>25 G</t>
  </si>
  <si>
    <t>KI</t>
  </si>
  <si>
    <t>YODURO DE POTASIO</t>
  </si>
  <si>
    <t>LICL</t>
  </si>
  <si>
    <t>CLORURO DE LITIO</t>
  </si>
  <si>
    <t>90 G</t>
  </si>
  <si>
    <t>CH3H5(OH)3</t>
  </si>
  <si>
    <t>GLICERINA (GLICEROL)</t>
  </si>
  <si>
    <t>Na2CO3</t>
  </si>
  <si>
    <t>CARBONATO DE SODIO</t>
  </si>
  <si>
    <t>CH3COONa</t>
  </si>
  <si>
    <t>ACETATO DE SODIO</t>
  </si>
  <si>
    <t>C6H8O6</t>
  </si>
  <si>
    <t>ÁCIDO ASCÓRBICO</t>
  </si>
  <si>
    <t>50 G</t>
  </si>
  <si>
    <t>(C6H7O6Na)</t>
  </si>
  <si>
    <t>ALGINATO DE SODIO</t>
  </si>
  <si>
    <t>CASEÍNA SIN VITAMINAS</t>
  </si>
  <si>
    <t>C28 H30 O4</t>
  </si>
  <si>
    <t>TIMOLFTALEÍNA</t>
  </si>
  <si>
    <t>K2 S2 O5</t>
  </si>
  <si>
    <t>METABISULFITO DE POTASIO</t>
  </si>
  <si>
    <t>50, 100 G</t>
  </si>
  <si>
    <t>GOMA XANTANO</t>
  </si>
  <si>
    <t>2.5 KG</t>
  </si>
  <si>
    <t>Mg SO4. 7H20</t>
  </si>
  <si>
    <t>SULFATO DE MAGNESIO</t>
  </si>
  <si>
    <t>500 GR</t>
  </si>
  <si>
    <t>C22H16N40</t>
  </si>
  <si>
    <t>SUDAN III</t>
  </si>
  <si>
    <t>10GR</t>
  </si>
  <si>
    <t>ÁCIDO CITRICO</t>
  </si>
  <si>
    <t>Ca (OH)2</t>
  </si>
  <si>
    <t>HIDRÓXIDO DE CALCIO</t>
  </si>
  <si>
    <t>100 GR</t>
  </si>
  <si>
    <t>KH2PO4</t>
  </si>
  <si>
    <t>FOSFATO DE POTASIO MONOBÁSICO ANHIDRO</t>
  </si>
  <si>
    <t>PH 7.00 SOLUCIÓN BUFFER</t>
  </si>
  <si>
    <t>PH 4.00 SOLUCIÓN BUFFER</t>
  </si>
  <si>
    <t>Na2B4O7.10H2O</t>
  </si>
  <si>
    <t>BORATO DE SODIO</t>
  </si>
  <si>
    <t>NaCL</t>
  </si>
  <si>
    <t>CLORURO DE SODIO</t>
  </si>
  <si>
    <t>Ca O</t>
  </si>
  <si>
    <t>ÓXIDO DE CALCIO</t>
  </si>
  <si>
    <t>GRASA SILICONA ALTO VACIO</t>
  </si>
  <si>
    <t>BLANCO</t>
  </si>
  <si>
    <t>NAOH</t>
  </si>
  <si>
    <t xml:space="preserve">HIDRÓXIDO DE SODIO </t>
  </si>
  <si>
    <t>5KG</t>
  </si>
  <si>
    <t>I2</t>
  </si>
  <si>
    <t>YODO GRADO U.S.P.</t>
  </si>
  <si>
    <t>NH4OH</t>
  </si>
  <si>
    <t>HIDRÓXIDO DE AMONIO</t>
  </si>
  <si>
    <t>H2SO4</t>
  </si>
  <si>
    <t>ÁCIDO SULFÚRICO</t>
  </si>
  <si>
    <t>NAOCL</t>
  </si>
  <si>
    <t>HIPOCLORITO DE SODIO</t>
  </si>
  <si>
    <t>CCL3COOH</t>
  </si>
  <si>
    <t>ACIDO TRICLOACÉTICO</t>
  </si>
  <si>
    <t>YODO RESUBLIMADO</t>
  </si>
  <si>
    <t>K OH</t>
  </si>
  <si>
    <t xml:space="preserve">HIDRÓXIDO DE POTASIO </t>
  </si>
  <si>
    <t>CH3 COOH</t>
  </si>
  <si>
    <t>ÁCIDO ACÉTICO GLACIAL</t>
  </si>
  <si>
    <t>HCL</t>
  </si>
  <si>
    <t>ÁCIDO CLORHÍDRICO ACS</t>
  </si>
  <si>
    <t>2.5 LT</t>
  </si>
  <si>
    <t xml:space="preserve">ÁCIDO FOSFÓRICO </t>
  </si>
  <si>
    <t xml:space="preserve">SOLUCIÓN REGULADORA PH 10.O </t>
  </si>
  <si>
    <t>HOC6H4COOH</t>
  </si>
  <si>
    <t>ÁCIDO SALICILICO</t>
  </si>
  <si>
    <t>AZUL</t>
  </si>
  <si>
    <t>COCL2 6H20</t>
  </si>
  <si>
    <t>CLORURO DE COBALTO (RA)</t>
  </si>
  <si>
    <t>(CH3COO)2 ZN.2H2O</t>
  </si>
  <si>
    <t>ACETATO DE ZINC TÉCNICO</t>
  </si>
  <si>
    <t>CU SO4.5H2O</t>
  </si>
  <si>
    <t>SULFATO CUPRICO</t>
  </si>
  <si>
    <t>V2O5</t>
  </si>
  <si>
    <t>PENTÓXIDO DE VANADIO ( Óxido de Vanadio V )</t>
  </si>
  <si>
    <t>(COOK). H2O</t>
  </si>
  <si>
    <t>OXALATO DE POTASIO</t>
  </si>
  <si>
    <t>200 G</t>
  </si>
  <si>
    <t>BUFFER DE REFERENCIA PH 10.0</t>
  </si>
  <si>
    <t xml:space="preserve">CHCl3 </t>
  </si>
  <si>
    <t xml:space="preserve">CLOROFORMO </t>
  </si>
  <si>
    <t>C6H4(OH)2</t>
  </si>
  <si>
    <t>RESORCINOL A.C.S.</t>
  </si>
  <si>
    <t>NARANJA</t>
  </si>
  <si>
    <t>Ca Cl2</t>
  </si>
  <si>
    <t>CLORURO DE CALCIO</t>
  </si>
  <si>
    <t>BUFFER PH 4.O CADUCO</t>
  </si>
  <si>
    <t xml:space="preserve">Número </t>
  </si>
  <si>
    <t xml:space="preserve">ROJO </t>
  </si>
  <si>
    <t>REACTIVOS BIOTECNOLOGIA</t>
  </si>
  <si>
    <t>ACEITE MINERAL</t>
  </si>
  <si>
    <t>1 LITRO</t>
  </si>
  <si>
    <t>ACEITE DE PARAFINA</t>
  </si>
  <si>
    <t>CH3OH</t>
  </si>
  <si>
    <t>ALCOHOL METILICO</t>
  </si>
  <si>
    <t>3.5 LITRO</t>
  </si>
  <si>
    <t>C6H6</t>
  </si>
  <si>
    <t>BENCENO</t>
  </si>
  <si>
    <t>C</t>
  </si>
  <si>
    <t>CARBÓN ACTIVADO</t>
  </si>
  <si>
    <t>(CH3CH2)2O</t>
  </si>
  <si>
    <t>ETER DE PETROLEO (LIGROINA)</t>
  </si>
  <si>
    <t>FENOLFTALEÍNA 1%</t>
  </si>
  <si>
    <t>HCHO</t>
  </si>
  <si>
    <t>FORMALDEHIDO</t>
  </si>
  <si>
    <t>CH3(CH2)4CH3</t>
  </si>
  <si>
    <t>HEXANO ACS</t>
  </si>
  <si>
    <t>Mg</t>
  </si>
  <si>
    <t>MAGNESIO</t>
  </si>
  <si>
    <t>5 GR</t>
  </si>
  <si>
    <t>C10H8</t>
  </si>
  <si>
    <t>NAFTALENO</t>
  </si>
  <si>
    <t xml:space="preserve">C5H12 </t>
  </si>
  <si>
    <t>PENTANO N</t>
  </si>
  <si>
    <t>C6H5CH3</t>
  </si>
  <si>
    <t>TOLUENO</t>
  </si>
  <si>
    <t>C6H4(CH3)2</t>
  </si>
  <si>
    <t>XILOL (XILENO)</t>
  </si>
  <si>
    <t>(CH3)3COH</t>
  </si>
  <si>
    <t>ALCOHOL TERBUTILICO</t>
  </si>
  <si>
    <t>FUSCINA CARBOLICA (FENICADA)</t>
  </si>
  <si>
    <t>C8H9NO</t>
  </si>
  <si>
    <t>ACETANILIDA</t>
  </si>
  <si>
    <t>C6H14O6</t>
  </si>
  <si>
    <t>SORBITOL</t>
  </si>
  <si>
    <t>C6H12O</t>
  </si>
  <si>
    <t>METIL ISOBUTIL CETONA</t>
  </si>
  <si>
    <t>LEAD IN GASOLINE. CALIBRATION STANDARD</t>
  </si>
  <si>
    <t>100 ML</t>
  </si>
  <si>
    <t>75 BASE OIL</t>
  </si>
  <si>
    <t>SULFUR IN #2 DIESEL FUEL</t>
  </si>
  <si>
    <t>4 OZ</t>
  </si>
  <si>
    <t>CH2O2</t>
  </si>
  <si>
    <t>ÁCIDO FÓRMICO</t>
  </si>
  <si>
    <t>GASOLINA</t>
  </si>
  <si>
    <t>CH3(CH2)3CH2OH</t>
  </si>
  <si>
    <t>ALCOHOL AMILICO</t>
  </si>
  <si>
    <t>LITRO</t>
  </si>
  <si>
    <t>HCOOH</t>
  </si>
  <si>
    <t>ACIDO FORMICO</t>
  </si>
  <si>
    <t>MANITOL</t>
  </si>
  <si>
    <t>KILO</t>
  </si>
  <si>
    <t>NHO3</t>
  </si>
  <si>
    <t>ACIDO NITRICO</t>
  </si>
  <si>
    <t>HIPOCLORITO DE CALCIO(PURIFICADO)</t>
  </si>
  <si>
    <t>NH4NO3</t>
  </si>
  <si>
    <t>NITRATO DE AMONIO</t>
  </si>
  <si>
    <t>BI(NO3)5-5H2O</t>
  </si>
  <si>
    <t>NITRATO DE BISMUTO</t>
  </si>
  <si>
    <t>CU(NO3)2-2/5H20</t>
  </si>
  <si>
    <t>NITRATO CUPRICO</t>
  </si>
  <si>
    <t>FE(NO3)3-9H2O</t>
  </si>
  <si>
    <t>NITRATO FERRICO</t>
  </si>
  <si>
    <t>HG(NO3)H20</t>
  </si>
  <si>
    <t>NITRATO DE MERCURIO</t>
  </si>
  <si>
    <t>KNO3</t>
  </si>
  <si>
    <t>NITRATO DE POTASIO</t>
  </si>
  <si>
    <t>PB(NO3)2</t>
  </si>
  <si>
    <t>NITRATO DE PLOMO</t>
  </si>
  <si>
    <t>NANO3</t>
  </si>
  <si>
    <t>ZN(NO3)2-6H2O</t>
  </si>
  <si>
    <t>NITRATO DE ZINC</t>
  </si>
  <si>
    <t>KMNO4</t>
  </si>
  <si>
    <t>PERMANGANATO DE POTASIO</t>
  </si>
  <si>
    <t>H202</t>
  </si>
  <si>
    <t>PEROXIDO DE HIDROGENO 3%</t>
  </si>
  <si>
    <t>950ML</t>
  </si>
  <si>
    <t>NA2S2O3</t>
  </si>
  <si>
    <t>TIOSULFATO DE SODIO 0.05 N</t>
  </si>
  <si>
    <t>NA2S2O4</t>
  </si>
  <si>
    <t>TIOSULFATO DE SODIO 0.005 N</t>
  </si>
  <si>
    <t>NA2S2O6</t>
  </si>
  <si>
    <t>TIOSULFATO DE SODIO 0.001 N</t>
  </si>
  <si>
    <t>KI03</t>
  </si>
  <si>
    <t>YODATO DE POTASIO</t>
  </si>
  <si>
    <t>TOTAL CHLORINE PH</t>
  </si>
  <si>
    <t>Ca(NO3)2</t>
  </si>
  <si>
    <t>(CH3COO)2CAH20</t>
  </si>
  <si>
    <t>ACETATO DE CALCIO</t>
  </si>
  <si>
    <t>C6H5COOH</t>
  </si>
  <si>
    <t>ACIDO BENZOICO</t>
  </si>
  <si>
    <t>ACIDO BORICO</t>
  </si>
  <si>
    <t>ACIDO SALICILICO</t>
  </si>
  <si>
    <t>HOOC(CHOH)1COOH</t>
  </si>
  <si>
    <t>ACIDO TARTARICO</t>
  </si>
  <si>
    <t>C76H52O46</t>
  </si>
  <si>
    <t>ACIDO TANICO</t>
  </si>
  <si>
    <t>C6H8O7</t>
  </si>
  <si>
    <t>ACIDO CITRICO</t>
  </si>
  <si>
    <t>C6H5NO2</t>
  </si>
  <si>
    <t>ACIDO NICOTINICO</t>
  </si>
  <si>
    <t>AZUL DE ALGODÓN</t>
  </si>
  <si>
    <t>10 G</t>
  </si>
  <si>
    <t>K2SO4</t>
  </si>
  <si>
    <t>SULFATO DE POTASIO</t>
  </si>
  <si>
    <t>AZUL DE METILENO CLORURO</t>
  </si>
  <si>
    <t xml:space="preserve">50 G </t>
  </si>
  <si>
    <t>C27H30O5S</t>
  </si>
  <si>
    <t>AZUL DE TIMOL</t>
  </si>
  <si>
    <t>5 G</t>
  </si>
  <si>
    <t>NAHCO3</t>
  </si>
  <si>
    <t>BICARBONATO DE SODIO</t>
  </si>
  <si>
    <t>500, 100 G</t>
  </si>
  <si>
    <t>NA2B4O7-10H2O</t>
  </si>
  <si>
    <t>KBR</t>
  </si>
  <si>
    <t>BROMURO DE POTASIO</t>
  </si>
  <si>
    <t>NABR</t>
  </si>
  <si>
    <t>BROMURO DE SODIO</t>
  </si>
  <si>
    <t>Na2C10H14N2O6.2H2O</t>
  </si>
  <si>
    <t>EDTA SAL DISÓDICA</t>
  </si>
  <si>
    <t>NA2CO3</t>
  </si>
  <si>
    <t>NH4CL</t>
  </si>
  <si>
    <t>CACL</t>
  </si>
  <si>
    <t>SNCL-2H2O</t>
  </si>
  <si>
    <t>CLORURO ESTAÑOSO</t>
  </si>
  <si>
    <t>C18H36O2</t>
  </si>
  <si>
    <t>ÁCIDO ESTEARICO</t>
  </si>
  <si>
    <t>1KG</t>
  </si>
  <si>
    <t>MGCL2-6H2O</t>
  </si>
  <si>
    <t>CLORURO DE MAGNESIO</t>
  </si>
  <si>
    <t>AZUFRE GRADO Q.P.</t>
  </si>
  <si>
    <t>250 KG</t>
  </si>
  <si>
    <t>CU</t>
  </si>
  <si>
    <t>COBRE</t>
  </si>
  <si>
    <t>COBRE ALAMBRE</t>
  </si>
  <si>
    <t>COBRE ELECTROLITICO</t>
  </si>
  <si>
    <t>C25H3OCIN3</t>
  </si>
  <si>
    <t>VIOLETA DE GENCIANA</t>
  </si>
  <si>
    <t>MNO2</t>
  </si>
  <si>
    <t>DIOXIDO DE MAGNESIO</t>
  </si>
  <si>
    <t>100,250 G</t>
  </si>
  <si>
    <t>C2OH6BR4NA2O5</t>
  </si>
  <si>
    <t xml:space="preserve">EUSINA AMARILLENTA </t>
  </si>
  <si>
    <t>FOSTATO DE POTASIO MONOBASICO</t>
  </si>
  <si>
    <t>NAH2PO4-H2O</t>
  </si>
  <si>
    <t>FOSTATO DE SODIO MONOBASICO</t>
  </si>
  <si>
    <t>C2OH19N3HCL</t>
  </si>
  <si>
    <t>FUSCINA BASICA</t>
  </si>
  <si>
    <t>C6H12O6</t>
  </si>
  <si>
    <t>DEXTROSA ANHIDRA</t>
  </si>
  <si>
    <t>Na2HPO4</t>
  </si>
  <si>
    <t>FOSFATO DE POTASIO DIBASICO</t>
  </si>
  <si>
    <t>MGOH</t>
  </si>
  <si>
    <t>HIDROXIDO DE MAGNESIO</t>
  </si>
  <si>
    <t>(NH4)6MO7O24-2H2O</t>
  </si>
  <si>
    <t>MOLIBDATO DE AMONIO</t>
  </si>
  <si>
    <t>NAMOO4-2H2O</t>
  </si>
  <si>
    <t>C21H17NAO5S</t>
  </si>
  <si>
    <t>ROJO DE CRESOL</t>
  </si>
  <si>
    <t>C19H14O5SNA</t>
  </si>
  <si>
    <t>ROJO DE FENOL</t>
  </si>
  <si>
    <t>10, 25 G</t>
  </si>
  <si>
    <t>C15H15N3O2</t>
  </si>
  <si>
    <t>ROJO DE METILO</t>
  </si>
  <si>
    <t>ROJO ORTOCRESOL</t>
  </si>
  <si>
    <t>C2OH19N4CL</t>
  </si>
  <si>
    <t>SAFRANINA O</t>
  </si>
  <si>
    <t>SOLUCION REGULADORA PH 4</t>
  </si>
  <si>
    <t>(NH4)2SO4</t>
  </si>
  <si>
    <t>SULFATO DE AMONIO</t>
  </si>
  <si>
    <t>CASO4 2H2O</t>
  </si>
  <si>
    <t>SULFATO DE CALCIO</t>
  </si>
  <si>
    <t>250, 500 G</t>
  </si>
  <si>
    <t>CELITA</t>
  </si>
  <si>
    <t>MGSO4</t>
  </si>
  <si>
    <t>NA2SO4</t>
  </si>
  <si>
    <t>SULFATO DE SODIO</t>
  </si>
  <si>
    <t>ZNSO4 7H2O</t>
  </si>
  <si>
    <t>KNAC4H4O6 4H2O</t>
  </si>
  <si>
    <t>SAL DE ROCHELLE</t>
  </si>
  <si>
    <t>K2TEO3</t>
  </si>
  <si>
    <t>TELURIO DE POTASIO</t>
  </si>
  <si>
    <t>KSCN</t>
  </si>
  <si>
    <t>TIOCIANATO DE POTASIO</t>
  </si>
  <si>
    <t>TIOSULFATO DE SODIO</t>
  </si>
  <si>
    <t>N(CH2CH2OH)3</t>
  </si>
  <si>
    <t>(NH2)2CO</t>
  </si>
  <si>
    <t>UREA</t>
  </si>
  <si>
    <t>C27H34N2O4S</t>
  </si>
  <si>
    <t>VERDE BRILLANTE</t>
  </si>
  <si>
    <t>C48H50N4O4 2H2O C2O4</t>
  </si>
  <si>
    <t>VERDE DE MALAQUITA</t>
  </si>
  <si>
    <t>VIOLETA DE METILO</t>
  </si>
  <si>
    <t>100, 500 G</t>
  </si>
  <si>
    <t xml:space="preserve">ZN </t>
  </si>
  <si>
    <t>ZINC</t>
  </si>
  <si>
    <t>5,1,3 CH3C6H3(OH)2 H2O</t>
  </si>
  <si>
    <t>ORCINOL MONOHIDRATADO</t>
  </si>
  <si>
    <t>NA3C6H5O7 2H2O</t>
  </si>
  <si>
    <t>FENH4(SO4)2 12H2O</t>
  </si>
  <si>
    <t>SULFATO FERRICO AMONICO</t>
  </si>
  <si>
    <t>C4H5NaO6</t>
  </si>
  <si>
    <t>BITRARTRATO DE SODIO</t>
  </si>
  <si>
    <t>(CHOHCOOK)2</t>
  </si>
  <si>
    <t>TARTRATO DE POTASIO</t>
  </si>
  <si>
    <t>CH2OHCH2OH</t>
  </si>
  <si>
    <t>ETILEN GLICOL</t>
  </si>
  <si>
    <t>1000 ML</t>
  </si>
  <si>
    <t>C12H22011 H20</t>
  </si>
  <si>
    <t>MALTOSA MONOHIDRATADA</t>
  </si>
  <si>
    <t>C12H22O11 H2O</t>
  </si>
  <si>
    <t>LACTOSA-D</t>
  </si>
  <si>
    <t>C12H6CL2NNACO2</t>
  </si>
  <si>
    <t>2,6-DICLOROINDOFENOL</t>
  </si>
  <si>
    <t>C6H5COONA</t>
  </si>
  <si>
    <t>BENZOATO DE SODIO</t>
  </si>
  <si>
    <t>P2O5*24WO3 XH2O</t>
  </si>
  <si>
    <t>ACIDO FOSFOTUNGSTICO</t>
  </si>
  <si>
    <t>C3H5(OH)3</t>
  </si>
  <si>
    <t>GLICERINA</t>
  </si>
  <si>
    <t xml:space="preserve"> 3.5 LITRO</t>
  </si>
  <si>
    <t>CACO3</t>
  </si>
  <si>
    <t>C19H19N7O6</t>
  </si>
  <si>
    <t>ACIDO FOLICO</t>
  </si>
  <si>
    <t>K2HPO4</t>
  </si>
  <si>
    <t>C10H8O</t>
  </si>
  <si>
    <t>NAFTOL- ALFA</t>
  </si>
  <si>
    <t>255 G</t>
  </si>
  <si>
    <t>FRUCTOSA</t>
  </si>
  <si>
    <t>ALMIDON SOLUBLE</t>
  </si>
  <si>
    <t>C5H9NO4</t>
  </si>
  <si>
    <t>ACIDO L-GLUTAMICO</t>
  </si>
  <si>
    <t>CuSO4</t>
  </si>
  <si>
    <t>CuO</t>
  </si>
  <si>
    <t>OXIDO CUPRICO</t>
  </si>
  <si>
    <t>(NH4)2CO3.H20</t>
  </si>
  <si>
    <t>CARBONATO DE AMONIO</t>
  </si>
  <si>
    <t>feSO4</t>
  </si>
  <si>
    <t>DIOXIDO DE MANGANESO</t>
  </si>
  <si>
    <t>NARANJA DE METILO</t>
  </si>
  <si>
    <t>C4H7 NO4</t>
  </si>
  <si>
    <t>ACIDO ASPARTICO</t>
  </si>
  <si>
    <t>COLORANTE BIOLÓGICO NIGROSINA</t>
  </si>
  <si>
    <t>25 GR</t>
  </si>
  <si>
    <t>C32H22N6O6O6S2Na2</t>
  </si>
  <si>
    <t>ROJO CONGO</t>
  </si>
  <si>
    <t>10 GR</t>
  </si>
  <si>
    <t>CH3CHOOH</t>
  </si>
  <si>
    <t>ACIDO ACETICO GLACIAL</t>
  </si>
  <si>
    <t>2.5 LITRO</t>
  </si>
  <si>
    <t>ACIDO ACETICO ANHIDRO</t>
  </si>
  <si>
    <t>ACIDO CLORHIDRICO CONC</t>
  </si>
  <si>
    <t>2, 2.5 LITRO</t>
  </si>
  <si>
    <t>ACIDO CLORHIDRICO 0.5 N</t>
  </si>
  <si>
    <t>ACIDO CLORHIDRICO 1N</t>
  </si>
  <si>
    <t>H3PO4</t>
  </si>
  <si>
    <t>ACIDO FOSFORICO</t>
  </si>
  <si>
    <t>FEHLING SOLUCION B</t>
  </si>
  <si>
    <t xml:space="preserve">1 LITRO </t>
  </si>
  <si>
    <t>H2SO4 H20</t>
  </si>
  <si>
    <t>AC. SULFURICO P/LECHE</t>
  </si>
  <si>
    <t>ACIDO SULFURICO</t>
  </si>
  <si>
    <t>500, 1, 2.5 LITRO</t>
  </si>
  <si>
    <t>ACIDO TRICLORACETICO</t>
  </si>
  <si>
    <t>FECL3 6H2O</t>
  </si>
  <si>
    <t>CLORURO FERRICO</t>
  </si>
  <si>
    <t>HIDROXIDO DE AMONIO</t>
  </si>
  <si>
    <t>HIDROXIDO DE SODIO</t>
  </si>
  <si>
    <t>KOH</t>
  </si>
  <si>
    <t>HIDROXIDO DE POTASIO</t>
  </si>
  <si>
    <t>(COONH4)2 H2O</t>
  </si>
  <si>
    <t>OXALATO DE AMONIO</t>
  </si>
  <si>
    <t>YODO-BROMURO</t>
  </si>
  <si>
    <t>C17H14N2O5*C6H15NO3</t>
  </si>
  <si>
    <t>CALMAGITE SALT</t>
  </si>
  <si>
    <t>AZUL DE LACTOFENOL</t>
  </si>
  <si>
    <t xml:space="preserve">ACIDO OXALICO DIHIDRATADO </t>
  </si>
  <si>
    <t>Na2 S</t>
  </si>
  <si>
    <t xml:space="preserve">SULFURO DE SODIO </t>
  </si>
  <si>
    <t>SODIUM BORATE (BORÁX)</t>
  </si>
  <si>
    <t>C10H7OH</t>
  </si>
  <si>
    <t>A-NAFTOL</t>
  </si>
  <si>
    <t>(CH3COO)2PB 3H2O</t>
  </si>
  <si>
    <t>ACETATO DE PLOMO</t>
  </si>
  <si>
    <t>2,500 G- 1, 250- 1, 100 G</t>
  </si>
  <si>
    <t>ZN(CH3COO)2 2H2O</t>
  </si>
  <si>
    <t>ACETATO DE ZINC</t>
  </si>
  <si>
    <t>ÁCIDO OXALICO</t>
  </si>
  <si>
    <t>251 G</t>
  </si>
  <si>
    <t>AMONIACO</t>
  </si>
  <si>
    <t>ARSENITO DE SODIO</t>
  </si>
  <si>
    <t>ÓXIDO DE MERCURIO AMARILLO</t>
  </si>
  <si>
    <t>KCN</t>
  </si>
  <si>
    <t>CIANURO DE POTASIO</t>
  </si>
  <si>
    <t>BACL2 2H2O</t>
  </si>
  <si>
    <t>CLORURO DE BARIO</t>
  </si>
  <si>
    <t>CLORURO DE COBALTO</t>
  </si>
  <si>
    <t>125 G</t>
  </si>
  <si>
    <t>SNCL4 5H2O</t>
  </si>
  <si>
    <t>CLORURO ESTAÑICO</t>
  </si>
  <si>
    <t>K2CrO4</t>
  </si>
  <si>
    <t>CROMATO DE POTASIO</t>
  </si>
  <si>
    <t>K4Fe(CN)6 3H20</t>
  </si>
  <si>
    <t>FERROCIANURO DE POTASIO</t>
  </si>
  <si>
    <t>HG</t>
  </si>
  <si>
    <t>MERCURIO</t>
  </si>
  <si>
    <t>Na2Fe(CN)5NO 2H20</t>
  </si>
  <si>
    <t>NITROFERRICIANURO DE SODIO</t>
  </si>
  <si>
    <t>(COONH4)2H20</t>
  </si>
  <si>
    <t>HGO</t>
  </si>
  <si>
    <t>OXIDO ROJO DE MERCURIO</t>
  </si>
  <si>
    <t>RESORCINA ACS</t>
  </si>
  <si>
    <t>CDSO4</t>
  </si>
  <si>
    <t>SULFATO DE CADMIO</t>
  </si>
  <si>
    <t>CUSO4 5H2O</t>
  </si>
  <si>
    <t>NA2SO3</t>
  </si>
  <si>
    <t>SULFITO DE SODIO</t>
  </si>
  <si>
    <t>SULFURO DE HIERRO</t>
  </si>
  <si>
    <t>NA2S 9H2O</t>
  </si>
  <si>
    <t>SULFURO DE SODIO</t>
  </si>
  <si>
    <t>CCL4</t>
  </si>
  <si>
    <t>TETRACLORURO DE CARBONO</t>
  </si>
  <si>
    <t>950 ML</t>
  </si>
  <si>
    <t>NA2SO3 5H2O</t>
  </si>
  <si>
    <t>REACTIVO DE TOLLENS</t>
  </si>
  <si>
    <t>50 ML</t>
  </si>
  <si>
    <t>COLORANTE WRIGHT</t>
  </si>
  <si>
    <t>25 ML</t>
  </si>
  <si>
    <t>PB LEAD</t>
  </si>
  <si>
    <t>MNSO4 H2O</t>
  </si>
  <si>
    <t>SULFATO MANGANOSO</t>
  </si>
  <si>
    <t>C25H54CIN</t>
  </si>
  <si>
    <t>TRICAPRYLMETIL AMONIUM CHLORIDE</t>
  </si>
  <si>
    <t>OXIDO DE MERCURIO</t>
  </si>
  <si>
    <t>CUCL2.2H2O</t>
  </si>
  <si>
    <t>CLORURO CUPRICO</t>
  </si>
  <si>
    <t>ACEITE DE INMERSION</t>
  </si>
  <si>
    <t>125 ML</t>
  </si>
  <si>
    <t>AZUFRE</t>
  </si>
  <si>
    <t>C9H11NO</t>
  </si>
  <si>
    <t>4(DIMETILAMINO)</t>
  </si>
  <si>
    <t>C13H12N4S</t>
  </si>
  <si>
    <t>DITHIZON</t>
  </si>
  <si>
    <t>FEHLING SOL. A</t>
  </si>
  <si>
    <t>H2NCH2COOH</t>
  </si>
  <si>
    <t>GLISINA</t>
  </si>
  <si>
    <t>LIMADURA DE HIERRO</t>
  </si>
  <si>
    <t>C2H9O2(NH2)</t>
  </si>
  <si>
    <t>L-FENILALANINA</t>
  </si>
  <si>
    <t>NARANJA DE METILO-INDIGOCARMIN</t>
  </si>
  <si>
    <t>NEGRO DE ERICROMO</t>
  </si>
  <si>
    <t>PAPEL TORNASOL</t>
  </si>
  <si>
    <t>REACTIVO DE BIURET</t>
  </si>
  <si>
    <t>C19H13O5CN9</t>
  </si>
  <si>
    <t>ROJO NEUTRO</t>
  </si>
  <si>
    <t>BENEDICT CUALITATIVO</t>
  </si>
  <si>
    <t>SIO2H2O+COCL2</t>
  </si>
  <si>
    <t>SILICA GEL CON INDICADOR</t>
  </si>
  <si>
    <t>BUFER DE REFERENCIA PH 5</t>
  </si>
  <si>
    <t>C4H4KNAO6 4H2O</t>
  </si>
  <si>
    <t>TARTRATO DE SODIO Y POTASIO</t>
  </si>
  <si>
    <t>NA2S2O35H20</t>
  </si>
  <si>
    <t>PAPEL INDICADOR</t>
  </si>
  <si>
    <t>TIRAS PARA EXAMEN DE CALIDAD DE AGUA</t>
  </si>
  <si>
    <t>50 PZAS</t>
  </si>
  <si>
    <t>C21H13O5BR4SNA</t>
  </si>
  <si>
    <t>VERDE DE BROMO CRESOL</t>
  </si>
  <si>
    <t>YODO LUGOL</t>
  </si>
  <si>
    <t xml:space="preserve"> 1 LITRO</t>
  </si>
  <si>
    <t>SOL. REGULADORA (BORATO) PH 10</t>
  </si>
  <si>
    <t>C5H10O5</t>
  </si>
  <si>
    <t>L-(+)-ARABINOSA</t>
  </si>
  <si>
    <t>ACIDO CITRICO ANHIDRO</t>
  </si>
  <si>
    <t>HOOC(CHOH)2 COOH</t>
  </si>
  <si>
    <t>CH3COONH4</t>
  </si>
  <si>
    <t>ACETATO DE AMONIO</t>
  </si>
  <si>
    <t>CAHPO4</t>
  </si>
  <si>
    <t>FOSFATODE CALCIO DIBÁSICO</t>
  </si>
  <si>
    <t>CACL2</t>
  </si>
  <si>
    <t>LACTOSA MONOHIDRATADA</t>
  </si>
  <si>
    <t>BUFFER DE REFERENCIA PH 10</t>
  </si>
  <si>
    <t>BUFFER DE REFERENCIA PH 7</t>
  </si>
  <si>
    <t>BUFFER DE REFERENCIA PH 4</t>
  </si>
  <si>
    <t>AZUL DE BROMOFENOL 1%</t>
  </si>
  <si>
    <t>REACTIVOS QUIMICA</t>
  </si>
  <si>
    <t>VIGENTES</t>
  </si>
  <si>
    <t>MEDIO DE CULTIVO</t>
  </si>
  <si>
    <t>Fecha caducidad</t>
  </si>
  <si>
    <t>Cantidad</t>
  </si>
  <si>
    <t>Capacidad</t>
  </si>
  <si>
    <t>1 CALDO NUTRITIVO BIOXON</t>
  </si>
  <si>
    <t>2016;2018</t>
  </si>
  <si>
    <t>450 G</t>
  </si>
  <si>
    <t>2 CALDO  VERDE BRILLANTE 2 % BIOXON</t>
  </si>
  <si>
    <t xml:space="preserve">2019;2020 </t>
  </si>
  <si>
    <t>3 CALDO LACTOSADO BIOXON</t>
  </si>
  <si>
    <t>4  AGAR MC KONKEY BIOXON</t>
  </si>
  <si>
    <t>5 AGAR BACTERIOLÓGICO BIOXON</t>
  </si>
  <si>
    <t>2015;2019</t>
  </si>
  <si>
    <t>6 EXTRATO DE LEVADURA PHYTONE DIFCO</t>
  </si>
  <si>
    <t>7 CALDO RAPPAPORT- VASSILLADIS RIO DIFCO</t>
  </si>
  <si>
    <t>8 AGAR EC MEDIUM DIFCO</t>
  </si>
  <si>
    <t>9 AGAR XLD (SHIGELLA) DIFCO</t>
  </si>
  <si>
    <t>10 AGAR PLATE COUNT DIFCO</t>
  </si>
  <si>
    <t>11 AGAR PARA MÉTODOS ESTÁNDAR BIOXON</t>
  </si>
  <si>
    <t>12 AGAR CITRATO DE SIMMONS BIOXON</t>
  </si>
  <si>
    <t>13 AGAR NUTRITIVO BIOXON</t>
  </si>
  <si>
    <t>2018; 2020</t>
  </si>
  <si>
    <t>14 AGAR DE SALMONELLA Y SHIGELLA BIOXON</t>
  </si>
  <si>
    <t xml:space="preserve">450 G </t>
  </si>
  <si>
    <t>15 AGAR ENDO DIBICO</t>
  </si>
  <si>
    <t>16 AGAR DE SAL Y MANITOL DIBICO</t>
  </si>
  <si>
    <t>17 AGAR DEXTROSA Y PAPA BIOXON</t>
  </si>
  <si>
    <t>2016; 2020</t>
  </si>
  <si>
    <t>18 CALDO UREA BIOXON</t>
  </si>
  <si>
    <t>19 AGAR DE HIERRO Y LISINA BIOXON</t>
  </si>
  <si>
    <t>20 AGAR DE BILIS Y ROJO VIOLETA BIOXON</t>
  </si>
  <si>
    <t>2018; 2019</t>
  </si>
  <si>
    <t>1 AGAR DE HIERRO Y LISINA BIOXON</t>
  </si>
  <si>
    <t>2 AGAR VERDE BRILLANTE BIOXON</t>
  </si>
  <si>
    <t>3 AGAR BACTERIOLOGICO DIBICO</t>
  </si>
  <si>
    <t>4 AGAR DE BILIS Y ROJO VIOLETA BIOXON</t>
  </si>
  <si>
    <t>5 AGAR DE HIERRO Y TRIPLE AZUCAR BIOXON</t>
  </si>
  <si>
    <t>6 AGAR EOSINA Y AZUL DE METILENO BIOXON</t>
  </si>
  <si>
    <t>7 CALDO LAURIL SULFATO DE SODIO BIOXON</t>
  </si>
  <si>
    <t>8 AGAR NUTRITIVO BIOXON</t>
  </si>
  <si>
    <t>9 CALDO VERDE BILIS BRILLANTE  AL 2% BIOXON</t>
  </si>
  <si>
    <t xml:space="preserve">10 CALDO NUTRITIVO DIBICO </t>
  </si>
  <si>
    <t>11 AGAR DE BILIS VERDE BRILLANTE BIOXON</t>
  </si>
  <si>
    <t>12 CALDO LAURIL SULFATO DE SODIO BIOXON</t>
  </si>
  <si>
    <t xml:space="preserve">CADUCOS </t>
  </si>
  <si>
    <t xml:space="preserve">                                               REACTIVOS MICROBIOLAGÍA </t>
  </si>
  <si>
    <t xml:space="preserve">M.C. MARIA ELENA TORIBIO </t>
  </si>
  <si>
    <t>UBICACIÓN FÍSICA</t>
  </si>
  <si>
    <t xml:space="preserve">ING.ARQ. JUAN CARLOS DÍAZ VILLANUEVA </t>
  </si>
  <si>
    <t>L.A.E. YULIANA GUZMÁN GUTIÉRREZ</t>
  </si>
  <si>
    <t xml:space="preserve">             INVETARIOS </t>
  </si>
  <si>
    <t>L.A.E.YULIANA GUZMÁN GUTIÉRREZ</t>
  </si>
  <si>
    <t xml:space="preserve">      INVENTARIOS </t>
  </si>
  <si>
    <t xml:space="preserve">ING.ARQ.JUAN CARLOS DÍAZ VILLANUEVA </t>
  </si>
  <si>
    <t xml:space="preserve">           INVENTARIOS </t>
  </si>
  <si>
    <t>LAB. DE QUÍMICA</t>
  </si>
  <si>
    <t xml:space="preserve">ENCARGADA DE LABORATORIO </t>
  </si>
  <si>
    <t xml:space="preserve">     INVENTARIOS </t>
  </si>
  <si>
    <t xml:space="preserve">               RECURSOS MATERIALES </t>
  </si>
  <si>
    <t xml:space="preserve">ING.SAMANTHA MARTÍNEZ A. </t>
  </si>
  <si>
    <t xml:space="preserve"> ING.SAMANTHA MARTÍNEZ A.</t>
  </si>
  <si>
    <t>LAB. BIOTECNOLOGÍA</t>
  </si>
  <si>
    <t>OFICINA BIOT.</t>
  </si>
  <si>
    <t xml:space="preserve">         INVENTARIOS </t>
  </si>
  <si>
    <t>ING.ARQ.JUAN CARLOS DÍAZ VILLANUEVA</t>
  </si>
  <si>
    <t xml:space="preserve">              RECURSOS MATERIALES</t>
  </si>
  <si>
    <t xml:space="preserve">         ING.SAMANTHA MARTÍNEZ A.</t>
  </si>
  <si>
    <t xml:space="preserve">        ENCARGADA DE LABORATORIO </t>
  </si>
  <si>
    <t xml:space="preserve">                                             INSTITUTO TECNOLÓGICO DE ESTUDIOS SUPERIORES DE ZAMORA </t>
  </si>
  <si>
    <t xml:space="preserve">            INVENTARIO ALIMENTARIAS: USO Y CUSTODIA DEL MISMO, DICIEMBRE 2016</t>
  </si>
  <si>
    <t xml:space="preserve">                INVENTARIOS </t>
  </si>
  <si>
    <t xml:space="preserve">                 ING.SAMANTHA MARTÍNEZ A.</t>
  </si>
  <si>
    <t xml:space="preserve">                ENCARGADA DE LABORATORIO </t>
  </si>
  <si>
    <t>L.A.E.YULIANA GUZMÁN GUTIÉRREZ                    ING.ARQ.CARLOS DÍAZ VILLANUEVA</t>
  </si>
  <si>
    <t>INVENTARIOS                                                                      RECURSOS MATERIALES</t>
  </si>
  <si>
    <t>En factura hay un medidor hanna mod.2210 $10021.24</t>
  </si>
  <si>
    <t>año 2014</t>
  </si>
  <si>
    <t>DEDALES</t>
  </si>
  <si>
    <t>TERMOMETRO</t>
  </si>
  <si>
    <t xml:space="preserve">MICROSCOPIO BINOCULAR </t>
  </si>
  <si>
    <t>140 CADA UNO</t>
  </si>
  <si>
    <t xml:space="preserve">3 BASCULAS TORREY </t>
  </si>
  <si>
    <t>EXTENSIOMETRO ACERO INOX $16182</t>
  </si>
  <si>
    <t>CONSISTROMETRO BOSTWICK $17098.40</t>
  </si>
  <si>
    <t xml:space="preserve">3-LACTODENSIMETRO ROBSAN 15 A 40 $1009.20 CADA UNO </t>
  </si>
  <si>
    <t>BATIDORA $17400</t>
  </si>
  <si>
    <t>AÑO 2014</t>
  </si>
  <si>
    <t xml:space="preserve">ARQ.JUAN CARLOS DÍAZ VILLANUEVA </t>
  </si>
  <si>
    <t xml:space="preserve">ARQ. JUAN CARLOS DÍAZ VILLANUEVA </t>
  </si>
  <si>
    <t xml:space="preserve">     ARQ. JUAN CARLOS DÍAZ VILLANUEVA </t>
  </si>
  <si>
    <t xml:space="preserve">            INVENTARIO ALIMENTARIAS: USO Y CUSTODIA DEL MISMO, ENERO 2017</t>
  </si>
  <si>
    <t>ESCRITORIO</t>
  </si>
  <si>
    <t xml:space="preserve">3, SILLAS  VERDE CON NEGRO </t>
  </si>
  <si>
    <t>TALLER DE FRUTAS Y HORTALIZAS</t>
  </si>
  <si>
    <t>B650434164</t>
  </si>
  <si>
    <t>NUEVA</t>
  </si>
  <si>
    <t>USO</t>
  </si>
  <si>
    <t>LABORATORIOS</t>
  </si>
  <si>
    <t>MEDIDOR PH</t>
  </si>
  <si>
    <t>SM-3BW</t>
  </si>
  <si>
    <t>NUEVO</t>
  </si>
  <si>
    <t>F70576</t>
  </si>
  <si>
    <t xml:space="preserve">BALANZA DE PRESIÓN </t>
  </si>
  <si>
    <t>B703616679</t>
  </si>
  <si>
    <t>B636977692</t>
  </si>
  <si>
    <t xml:space="preserve">LABORATORIOS </t>
  </si>
  <si>
    <t xml:space="preserve">11, MESAS DE LAB CON DOS PUERTAS </t>
  </si>
  <si>
    <t>F02612</t>
  </si>
  <si>
    <t xml:space="preserve">CENTRIFUGA </t>
  </si>
  <si>
    <t>VELAB</t>
  </si>
  <si>
    <t>F02614</t>
  </si>
  <si>
    <t>170509-081</t>
  </si>
  <si>
    <t>170509-057</t>
  </si>
  <si>
    <t>F02615</t>
  </si>
  <si>
    <t xml:space="preserve">NUEVO </t>
  </si>
  <si>
    <t>M.E. LUZ ELENA MORALES ALVARADO</t>
  </si>
  <si>
    <t>COORDINACIÓN ING. IND. ALIMENTARIAS</t>
  </si>
  <si>
    <t xml:space="preserve">            RECURSOS MATERIALES </t>
  </si>
  <si>
    <t>AIRE AC.</t>
  </si>
  <si>
    <t xml:space="preserve">COSTO DE ADQUISISCIÓN </t>
  </si>
  <si>
    <t>CN-0G662F-74261-89C-CD1S/4655YH1</t>
  </si>
  <si>
    <t>LILI</t>
  </si>
  <si>
    <t>CN2BHAD0TX</t>
  </si>
  <si>
    <t>ARCHIVERO COLOR NEGRO 4 CAJONES</t>
  </si>
  <si>
    <t>SILLA GIRATORIA</t>
  </si>
  <si>
    <t>ESCRITORIO (01)</t>
  </si>
  <si>
    <t>ESCRITORIO (02)</t>
  </si>
  <si>
    <t>ESCRITORIO (03)</t>
  </si>
  <si>
    <t>ESCRITORIO (04)</t>
  </si>
  <si>
    <t>DESECADOR VIDRIO CON PLACA DE PORCELANA</t>
  </si>
  <si>
    <t xml:space="preserve">BALANAZA GRANATARÍA </t>
  </si>
  <si>
    <t>VE-2610</t>
  </si>
  <si>
    <t>14/11/20017</t>
  </si>
  <si>
    <t>AUTOCLAVE</t>
  </si>
  <si>
    <t xml:space="preserve">ALL AMERICAN </t>
  </si>
  <si>
    <t>B0023852</t>
  </si>
  <si>
    <t>B0023892</t>
  </si>
  <si>
    <t xml:space="preserve">ALL AMERIICAN </t>
  </si>
  <si>
    <t>SN</t>
  </si>
  <si>
    <t>LAB. QUÍMICA</t>
  </si>
  <si>
    <t xml:space="preserve">PHMETRO DE MESA </t>
  </si>
  <si>
    <t>BENCH-TOP</t>
  </si>
  <si>
    <t>PH METRO DE MESA</t>
  </si>
  <si>
    <t xml:space="preserve">DESECADOR DE VIDRIO CON PLACA DE PORCELANA </t>
  </si>
  <si>
    <t>F2368</t>
  </si>
  <si>
    <t>F2367</t>
  </si>
  <si>
    <t xml:space="preserve">CAMPANA DE EXTRACCIÓN </t>
  </si>
  <si>
    <t>F-71003</t>
  </si>
  <si>
    <t>ESCO</t>
  </si>
  <si>
    <t>VIDEOPROYECTOR</t>
  </si>
  <si>
    <t>EPSON</t>
  </si>
  <si>
    <t>X44Q7Y00415</t>
  </si>
  <si>
    <t>X44Q7Y00408</t>
  </si>
  <si>
    <t>X44Q7Y00477</t>
  </si>
  <si>
    <t>U</t>
  </si>
  <si>
    <t>ARTICULOS VARIOS CRISTAL</t>
  </si>
  <si>
    <t>MOLINO TORREY</t>
  </si>
  <si>
    <t>FIBRA CRUDA CON 6 PIEZAS</t>
  </si>
  <si>
    <t>K-JENDAHL</t>
  </si>
  <si>
    <t>4 PARRILLAS DE ACERP</t>
  </si>
  <si>
    <t>TANQUE RECIPIENTE</t>
  </si>
  <si>
    <t>TORREY</t>
  </si>
  <si>
    <t>ACERO INOXIDABLE</t>
  </si>
  <si>
    <t xml:space="preserve"> </t>
  </si>
  <si>
    <t>BANCOS LABORATORIO (5)</t>
  </si>
  <si>
    <t>NUEVOS</t>
  </si>
  <si>
    <t>BANCOS DE LABORATORIO (5)</t>
  </si>
  <si>
    <t xml:space="preserve">POTENCIOMETRO </t>
  </si>
  <si>
    <t>HANNA HI2211 PH ORP</t>
  </si>
  <si>
    <t>F0054470</t>
  </si>
  <si>
    <t>F0054477</t>
  </si>
  <si>
    <t xml:space="preserve">CONDUCIMETRO </t>
  </si>
  <si>
    <t>J0038408</t>
  </si>
  <si>
    <t>H1993310</t>
  </si>
  <si>
    <t>CTO DE SALON DE ALIMENTARIAS</t>
  </si>
  <si>
    <t>COMPUTO</t>
  </si>
  <si>
    <t>COMPUTADORA</t>
  </si>
  <si>
    <t>HP/DELL</t>
  </si>
  <si>
    <t>HP/LG</t>
  </si>
  <si>
    <t>HP/HP</t>
  </si>
  <si>
    <t>INTEL/HP</t>
  </si>
  <si>
    <t>DELL/HP</t>
  </si>
  <si>
    <t>ENSAMBLADO/HP</t>
  </si>
  <si>
    <t>REGULAR</t>
  </si>
  <si>
    <t>ENSAMBLADO</t>
  </si>
  <si>
    <t>USC32706SK/CN-OT437R-72872-0C2-A28I</t>
  </si>
  <si>
    <t>USC32709J7/CN-0G662F-74261-89C-CD7S</t>
  </si>
  <si>
    <t>USC32709HC/CN-0G662F-74261-89C-CE2S</t>
  </si>
  <si>
    <t>MXJ4430FB7/406MXQA1B844</t>
  </si>
  <si>
    <t>MXJ4430F8L/411K9YZ2HI22</t>
  </si>
  <si>
    <t>13GP019AMQ91-1H2/cnc646pv56</t>
  </si>
  <si>
    <t>USC3270874/411kgcd2g675</t>
  </si>
  <si>
    <t>USC32709G9/406mxnv1b855</t>
  </si>
  <si>
    <t>USC32706H8/501MXGL1C559</t>
  </si>
  <si>
    <t>USC3270B0B710NDFV6R827</t>
  </si>
  <si>
    <t>USC32707T5/CN-0HX948-64180-79U-0FKL</t>
  </si>
  <si>
    <t>USC3270B31/411KGTV26705</t>
  </si>
  <si>
    <t>ENSAMBLADO/MX328WBG76</t>
  </si>
  <si>
    <t>USC32708CS/MX328WB560</t>
  </si>
  <si>
    <t>JTHXQF1/MX328WB783</t>
  </si>
  <si>
    <t>USC72709H5/MX328WB674</t>
  </si>
  <si>
    <t>USC32708DC/MX328WB796</t>
  </si>
  <si>
    <t>USC32709LP/MX328WB677</t>
  </si>
  <si>
    <t>USC32709D0/CNN53814MS</t>
  </si>
  <si>
    <t>USC327088T/MX328WB632</t>
  </si>
  <si>
    <t>JGSZ8P1/MX328WB778</t>
  </si>
  <si>
    <t>ENSAMBLADO/MX328WB590</t>
  </si>
  <si>
    <t>USC32708FB/MX328WB581</t>
  </si>
  <si>
    <t>ENSAMBLADO/MX329WA795</t>
  </si>
  <si>
    <t>ENSAMBLADA/HP</t>
  </si>
  <si>
    <t>ENSAMBLADA/MX328WBS49</t>
  </si>
  <si>
    <t>LANIX/LANIX</t>
  </si>
  <si>
    <t>ENSAMBLADA</t>
  </si>
  <si>
    <t>00205051916/112MX15631</t>
  </si>
  <si>
    <t>00205051918/201MX01019</t>
  </si>
  <si>
    <t>USC32706RV/GC040618A0218</t>
  </si>
  <si>
    <t>ENSAMBLADO/201MX06499</t>
  </si>
  <si>
    <t>MONITOR</t>
  </si>
  <si>
    <t>MICROSTAR</t>
  </si>
  <si>
    <t>SAMSUNG</t>
  </si>
  <si>
    <t>112MX15625</t>
  </si>
  <si>
    <t>CNN53723DD</t>
  </si>
  <si>
    <t>CNQ4370DG5</t>
  </si>
  <si>
    <t>CNNJ3813MC</t>
  </si>
  <si>
    <t>GC040618A0080</t>
  </si>
  <si>
    <t>MX327WA740</t>
  </si>
  <si>
    <t>MX328WB591</t>
  </si>
  <si>
    <t>MX328WB681</t>
  </si>
  <si>
    <t>SPA02080220D3461</t>
  </si>
  <si>
    <t>MX328WB786</t>
  </si>
  <si>
    <t>MX329WA785</t>
  </si>
  <si>
    <t>201MX00989</t>
  </si>
  <si>
    <t>MX328WB594</t>
  </si>
  <si>
    <t>MX328WB663</t>
  </si>
  <si>
    <t>MX328WB566</t>
  </si>
  <si>
    <t>MX329WA806</t>
  </si>
  <si>
    <t>ARI7H9LQ5Q6282P</t>
  </si>
  <si>
    <t>CNN53723MV</t>
  </si>
  <si>
    <t>MX328WB567</t>
  </si>
  <si>
    <t>MX329WA801</t>
  </si>
  <si>
    <t>CPU</t>
  </si>
  <si>
    <t>SWITCH POWER</t>
  </si>
  <si>
    <t>OBSOLETO</t>
  </si>
  <si>
    <t>USC3270892</t>
  </si>
  <si>
    <t>MXJ4430FB4</t>
  </si>
  <si>
    <t>USC3270DPL</t>
  </si>
  <si>
    <t>CN-0JN738-72449-89T-6478</t>
  </si>
  <si>
    <t>9NR7VHI</t>
  </si>
  <si>
    <t>USC32706R2</t>
  </si>
  <si>
    <t>USC32707NC</t>
  </si>
  <si>
    <t>MXJ44J0F90-COM.175</t>
  </si>
  <si>
    <t>USC32706MK</t>
  </si>
  <si>
    <t>USC327089Q</t>
  </si>
  <si>
    <t>MXJ5490551</t>
  </si>
  <si>
    <t>USC327089G</t>
  </si>
  <si>
    <t>MXJ4430F8Q</t>
  </si>
  <si>
    <t>MXJ54905QF</t>
  </si>
  <si>
    <t>USC32706GP</t>
  </si>
  <si>
    <t>USC32709GX</t>
  </si>
  <si>
    <t>MXL63300D3</t>
  </si>
  <si>
    <t>MXL63413T2</t>
  </si>
  <si>
    <t>INVENTARIO SALONES ALIMENTARIAS: USO Y CUSTODIA DEL MISMO, NOVIEMBRE 2020</t>
  </si>
  <si>
    <t>SERVIDOR</t>
  </si>
  <si>
    <t>USE622N0J6</t>
  </si>
  <si>
    <t>INVENTARIO DE COORDINACIÓN IND. ALIMENTARIAS : USO Y CUSTODIA DEL MISMO, DICIEMBRE 2020</t>
  </si>
  <si>
    <t>CODIGO</t>
  </si>
  <si>
    <t>INVENTARIO DE COORDINACIÓN IND. ALIMENTARIAS: USO Y CUSTODIA DEL MISMO, DICIEMBRE 2020</t>
  </si>
  <si>
    <t>INVENTARIO SALONES ALIMENTARIAS: USO Y CUSTODIA DEL MISMO, DICIEMBRE 2020</t>
  </si>
  <si>
    <t>INVENTARIO TALLER CÁRNICO #1 ALIMENTARIAS: USO Y CUSTODIA DEL MISMO, DICIEMBRE 2020</t>
  </si>
  <si>
    <t>INVENTARIO TALLER CÁRNICO #2 ALIMENTARIAS: USO Y CUSTODIA DEL MISMO, DICIEMBRE 2020</t>
  </si>
  <si>
    <t>INVENTARIO  ALIMENTARIAS: USO Y CUSTODIA DEL MISMO, DICIEMBRE 2020</t>
  </si>
  <si>
    <t>INVENTARIO SALONES ALIMENTARIAS: USO Y CUSTODIA DEL MISMO, ENERO 2021</t>
  </si>
  <si>
    <t>DEPRECIACION ANUAL</t>
  </si>
  <si>
    <t>VALOR DEPRECIACION</t>
  </si>
  <si>
    <t>DEPRECIAION ANUAL</t>
  </si>
  <si>
    <t>VALOR FAC</t>
  </si>
  <si>
    <t>TEODOLITO</t>
  </si>
  <si>
    <t>T327639 MOD. ET02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</si>
</sst>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Berlin Sans FB"/>
      <family val="2"/>
    </font>
    <font>
      <b/>
      <sz val="11"/>
      <color theme="1"/>
      <name val="Berlin Sans FB Demi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Aharoni"/>
    </font>
    <font>
      <b/>
      <sz val="14"/>
      <name val="Aharoni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sz val="14"/>
      <color theme="1"/>
      <name val="Aharoni"/>
    </font>
    <font>
      <sz val="9"/>
      <color theme="1"/>
      <name val="Aharoni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AF75A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9" fillId="0" borderId="0" applyFont="0" applyFill="0" applyBorder="0" applyAlignment="0" applyProtection="0"/>
  </cellStyleXfs>
  <cellXfs count="141">
    <xf numFmtId="0" fontId="0" fillId="0" borderId="0" xfId="0"/>
    <xf numFmtId="0" fontId="0" fillId="0" borderId="1" xfId="0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/>
    <xf numFmtId="0" fontId="5" fillId="0" borderId="0" xfId="0" applyFont="1" applyBorder="1"/>
    <xf numFmtId="0" fontId="6" fillId="0" borderId="0" xfId="0" applyFont="1" applyBorder="1"/>
    <xf numFmtId="0" fontId="0" fillId="0" borderId="4" xfId="0" applyBorder="1"/>
    <xf numFmtId="0" fontId="3" fillId="0" borderId="3" xfId="0" applyFont="1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7" borderId="11" xfId="0" applyFont="1" applyFill="1" applyBorder="1" applyAlignment="1">
      <alignment horizontal="center"/>
    </xf>
    <xf numFmtId="0" fontId="8" fillId="7" borderId="12" xfId="0" applyFont="1" applyFill="1" applyBorder="1" applyAlignment="1">
      <alignment horizontal="center"/>
    </xf>
    <xf numFmtId="0" fontId="8" fillId="7" borderId="13" xfId="0" applyFont="1" applyFill="1" applyBorder="1" applyAlignment="1">
      <alignment horizontal="center"/>
    </xf>
    <xf numFmtId="0" fontId="0" fillId="8" borderId="11" xfId="0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13" xfId="0" applyFill="1" applyBorder="1" applyAlignment="1">
      <alignment horizontal="center"/>
    </xf>
    <xf numFmtId="0" fontId="0" fillId="9" borderId="11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9" borderId="13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10" borderId="13" xfId="0" applyFill="1" applyBorder="1" applyAlignment="1">
      <alignment horizontal="center"/>
    </xf>
    <xf numFmtId="0" fontId="4" fillId="8" borderId="11" xfId="0" applyFont="1" applyFill="1" applyBorder="1" applyAlignment="1">
      <alignment horizontal="center"/>
    </xf>
    <xf numFmtId="0" fontId="4" fillId="8" borderId="12" xfId="0" applyFont="1" applyFill="1" applyBorder="1" applyAlignment="1">
      <alignment horizontal="center"/>
    </xf>
    <xf numFmtId="0" fontId="4" fillId="8" borderId="13" xfId="0" applyFont="1" applyFill="1" applyBorder="1" applyAlignment="1">
      <alignment horizontal="center"/>
    </xf>
    <xf numFmtId="0" fontId="4" fillId="10" borderId="12" xfId="0" applyFont="1" applyFill="1" applyBorder="1" applyAlignment="1">
      <alignment horizontal="center"/>
    </xf>
    <xf numFmtId="0" fontId="9" fillId="7" borderId="12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12" fillId="0" borderId="6" xfId="0" applyFont="1" applyFill="1" applyBorder="1" applyAlignment="1">
      <alignment wrapText="1"/>
    </xf>
    <xf numFmtId="0" fontId="13" fillId="0" borderId="4" xfId="0" applyFont="1" applyBorder="1"/>
    <xf numFmtId="0" fontId="13" fillId="0" borderId="1" xfId="0" applyFont="1" applyBorder="1"/>
    <xf numFmtId="0" fontId="13" fillId="0" borderId="2" xfId="0" applyFont="1" applyBorder="1"/>
    <xf numFmtId="0" fontId="13" fillId="0" borderId="1" xfId="0" applyFont="1" applyFill="1" applyBorder="1"/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14" fillId="0" borderId="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5" fillId="8" borderId="0" xfId="0" applyFont="1" applyFill="1" applyBorder="1" applyAlignment="1"/>
    <xf numFmtId="0" fontId="0" fillId="0" borderId="0" xfId="0" applyFont="1" applyBorder="1"/>
    <xf numFmtId="0" fontId="16" fillId="8" borderId="0" xfId="0" applyFont="1" applyFill="1" applyBorder="1" applyAlignment="1"/>
    <xf numFmtId="0" fontId="1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3" fillId="0" borderId="1" xfId="0" applyFont="1" applyBorder="1" applyAlignment="1">
      <alignment horizontal="center"/>
    </xf>
    <xf numFmtId="3" fontId="13" fillId="0" borderId="1" xfId="0" applyNumberFormat="1" applyFont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0" fontId="13" fillId="9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4" fontId="13" fillId="0" borderId="1" xfId="1" applyFont="1" applyBorder="1"/>
    <xf numFmtId="44" fontId="13" fillId="0" borderId="4" xfId="1" applyFont="1" applyBorder="1"/>
    <xf numFmtId="0" fontId="3" fillId="0" borderId="0" xfId="0" applyFont="1" applyFill="1" applyBorder="1" applyAlignment="1">
      <alignment horizontal="center" vertical="center" wrapText="1"/>
    </xf>
    <xf numFmtId="0" fontId="0" fillId="4" borderId="0" xfId="0" applyFill="1"/>
    <xf numFmtId="44" fontId="0" fillId="0" borderId="1" xfId="1" applyFont="1" applyBorder="1"/>
    <xf numFmtId="44" fontId="0" fillId="0" borderId="4" xfId="1" applyFont="1" applyBorder="1"/>
    <xf numFmtId="0" fontId="0" fillId="4" borderId="0" xfId="0" applyFill="1" applyBorder="1"/>
    <xf numFmtId="44" fontId="13" fillId="4" borderId="0" xfId="1" applyFont="1" applyFill="1" applyBorder="1"/>
    <xf numFmtId="0" fontId="13" fillId="4" borderId="0" xfId="0" applyFont="1" applyFill="1" applyBorder="1"/>
    <xf numFmtId="0" fontId="12" fillId="0" borderId="5" xfId="0" applyFont="1" applyFill="1" applyBorder="1" applyAlignment="1">
      <alignment wrapText="1"/>
    </xf>
    <xf numFmtId="0" fontId="12" fillId="0" borderId="7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/>
    </xf>
    <xf numFmtId="0" fontId="13" fillId="0" borderId="4" xfId="0" applyFont="1" applyFill="1" applyBorder="1"/>
    <xf numFmtId="0" fontId="13" fillId="0" borderId="2" xfId="0" applyFont="1" applyFill="1" applyBorder="1"/>
    <xf numFmtId="0" fontId="13" fillId="0" borderId="0" xfId="0" applyFont="1" applyFill="1"/>
    <xf numFmtId="0" fontId="0" fillId="0" borderId="0" xfId="0" applyFill="1"/>
    <xf numFmtId="14" fontId="0" fillId="0" borderId="1" xfId="0" applyNumberFormat="1" applyBorder="1"/>
    <xf numFmtId="14" fontId="13" fillId="0" borderId="1" xfId="0" applyNumberFormat="1" applyFont="1" applyBorder="1"/>
    <xf numFmtId="0" fontId="13" fillId="0" borderId="0" xfId="0" applyFont="1" applyBorder="1"/>
    <xf numFmtId="0" fontId="13" fillId="0" borderId="1" xfId="0" applyNumberFormat="1" applyFont="1" applyBorder="1" applyAlignment="1">
      <alignment horizontal="left"/>
    </xf>
    <xf numFmtId="0" fontId="20" fillId="0" borderId="4" xfId="0" applyFont="1" applyFill="1" applyBorder="1"/>
    <xf numFmtId="0" fontId="20" fillId="0" borderId="4" xfId="0" applyFont="1" applyBorder="1"/>
    <xf numFmtId="0" fontId="20" fillId="0" borderId="1" xfId="0" applyFont="1" applyFill="1" applyBorder="1"/>
    <xf numFmtId="0" fontId="20" fillId="0" borderId="1" xfId="0" applyFont="1" applyBorder="1"/>
    <xf numFmtId="0" fontId="20" fillId="0" borderId="0" xfId="0" applyFont="1" applyFill="1" applyBorder="1"/>
    <xf numFmtId="0" fontId="20" fillId="0" borderId="0" xfId="0" applyFont="1" applyBorder="1"/>
    <xf numFmtId="0" fontId="13" fillId="4" borderId="1" xfId="0" applyFont="1" applyFill="1" applyBorder="1"/>
    <xf numFmtId="0" fontId="0" fillId="0" borderId="1" xfId="0" applyFill="1" applyBorder="1"/>
    <xf numFmtId="44" fontId="0" fillId="0" borderId="1" xfId="1" applyFont="1" applyFill="1" applyBorder="1"/>
    <xf numFmtId="0" fontId="13" fillId="12" borderId="4" xfId="0" applyFont="1" applyFill="1" applyBorder="1"/>
    <xf numFmtId="0" fontId="13" fillId="4" borderId="1" xfId="0" applyFont="1" applyFill="1" applyBorder="1" applyAlignment="1">
      <alignment horizontal="left"/>
    </xf>
    <xf numFmtId="14" fontId="13" fillId="0" borderId="1" xfId="0" applyNumberFormat="1" applyFont="1" applyBorder="1" applyAlignment="1">
      <alignment horizontal="right"/>
    </xf>
    <xf numFmtId="0" fontId="13" fillId="0" borderId="1" xfId="0" applyFont="1" applyBorder="1" applyAlignment="1">
      <alignment horizontal="left"/>
    </xf>
    <xf numFmtId="0" fontId="8" fillId="0" borderId="1" xfId="0" applyFont="1" applyBorder="1"/>
    <xf numFmtId="44" fontId="8" fillId="0" borderId="1" xfId="1" applyFont="1" applyBorder="1"/>
    <xf numFmtId="14" fontId="8" fillId="0" borderId="1" xfId="0" applyNumberFormat="1" applyFont="1" applyBorder="1"/>
    <xf numFmtId="0" fontId="13" fillId="8" borderId="1" xfId="0" applyFont="1" applyFill="1" applyBorder="1"/>
    <xf numFmtId="0" fontId="13" fillId="13" borderId="1" xfId="0" applyFont="1" applyFill="1" applyBorder="1"/>
    <xf numFmtId="0" fontId="13" fillId="13" borderId="0" xfId="0" applyFont="1" applyFill="1"/>
    <xf numFmtId="0" fontId="13" fillId="0" borderId="14" xfId="0" applyFont="1" applyFill="1" applyBorder="1"/>
    <xf numFmtId="44" fontId="13" fillId="0" borderId="1" xfId="1" applyFont="1" applyFill="1" applyBorder="1"/>
    <xf numFmtId="0" fontId="14" fillId="0" borderId="8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0" fillId="0" borderId="2" xfId="0" applyBorder="1"/>
    <xf numFmtId="44" fontId="13" fillId="0" borderId="2" xfId="1" applyFont="1" applyFill="1" applyBorder="1"/>
    <xf numFmtId="44" fontId="13" fillId="0" borderId="4" xfId="1" applyFont="1" applyFill="1" applyBorder="1"/>
    <xf numFmtId="0" fontId="20" fillId="0" borderId="4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0" fillId="0" borderId="1" xfId="0" applyFont="1" applyFill="1" applyBorder="1" applyAlignment="1">
      <alignment wrapText="1"/>
    </xf>
    <xf numFmtId="0" fontId="13" fillId="0" borderId="4" xfId="0" applyFont="1" applyBorder="1" applyAlignment="1">
      <alignment wrapText="1"/>
    </xf>
    <xf numFmtId="0" fontId="20" fillId="0" borderId="4" xfId="0" applyFont="1" applyFill="1" applyBorder="1" applyAlignment="1">
      <alignment wrapText="1"/>
    </xf>
    <xf numFmtId="0" fontId="13" fillId="0" borderId="1" xfId="0" applyFont="1" applyBorder="1" applyAlignment="1">
      <alignment wrapText="1"/>
    </xf>
    <xf numFmtId="0" fontId="12" fillId="0" borderId="15" xfId="0" applyFont="1" applyFill="1" applyBorder="1" applyAlignment="1">
      <alignment wrapText="1"/>
    </xf>
    <xf numFmtId="0" fontId="0" fillId="14" borderId="9" xfId="0" applyFill="1" applyBorder="1"/>
    <xf numFmtId="0" fontId="4" fillId="14" borderId="9" xfId="0" applyFont="1" applyFill="1" applyBorder="1"/>
    <xf numFmtId="0" fontId="0" fillId="14" borderId="10" xfId="0" applyFill="1" applyBorder="1"/>
    <xf numFmtId="0" fontId="0" fillId="14" borderId="8" xfId="0" applyFill="1" applyBorder="1"/>
    <xf numFmtId="44" fontId="13" fillId="0" borderId="4" xfId="0" applyNumberFormat="1" applyFont="1" applyFill="1" applyBorder="1"/>
    <xf numFmtId="44" fontId="13" fillId="0" borderId="4" xfId="0" applyNumberFormat="1" applyFont="1" applyBorder="1"/>
    <xf numFmtId="44" fontId="13" fillId="0" borderId="1" xfId="0" applyNumberFormat="1" applyFont="1" applyBorder="1"/>
    <xf numFmtId="44" fontId="0" fillId="0" borderId="4" xfId="0" applyNumberFormat="1" applyBorder="1"/>
    <xf numFmtId="0" fontId="1" fillId="0" borderId="0" xfId="0" applyFont="1" applyBorder="1" applyAlignment="1">
      <alignment horizontal="center"/>
    </xf>
    <xf numFmtId="0" fontId="2" fillId="14" borderId="0" xfId="0" applyFont="1" applyFill="1" applyBorder="1" applyAlignment="1">
      <alignment horizontal="center"/>
    </xf>
    <xf numFmtId="0" fontId="2" fillId="11" borderId="0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AF75A4"/>
      <color rgb="FFCC99FF"/>
      <color rgb="FF9966FF"/>
      <color rgb="FFCC00CC"/>
      <color rgb="FF4F88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16</xdr:row>
      <xdr:rowOff>0</xdr:rowOff>
    </xdr:from>
    <xdr:to>
      <xdr:col>7</xdr:col>
      <xdr:colOff>628650</xdr:colOff>
      <xdr:row>16</xdr:row>
      <xdr:rowOff>0</xdr:rowOff>
    </xdr:to>
    <xdr:cxnSp macro="">
      <xdr:nvCxnSpPr>
        <xdr:cNvPr id="3" name="8 Conector recto"/>
        <xdr:cNvCxnSpPr/>
      </xdr:nvCxnSpPr>
      <xdr:spPr>
        <a:xfrm>
          <a:off x="342900" y="3533775"/>
          <a:ext cx="19431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1438275</xdr:colOff>
      <xdr:row>16</xdr:row>
      <xdr:rowOff>0</xdr:rowOff>
    </xdr:from>
    <xdr:to>
      <xdr:col>13</xdr:col>
      <xdr:colOff>419100</xdr:colOff>
      <xdr:row>16</xdr:row>
      <xdr:rowOff>0</xdr:rowOff>
    </xdr:to>
    <xdr:cxnSp macro="">
      <xdr:nvCxnSpPr>
        <xdr:cNvPr id="6" name="8 Conector recto"/>
        <xdr:cNvCxnSpPr/>
      </xdr:nvCxnSpPr>
      <xdr:spPr>
        <a:xfrm>
          <a:off x="4438650" y="3533775"/>
          <a:ext cx="2028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1276350</xdr:colOff>
      <xdr:row>16</xdr:row>
      <xdr:rowOff>0</xdr:rowOff>
    </xdr:from>
    <xdr:to>
      <xdr:col>18</xdr:col>
      <xdr:colOff>542925</xdr:colOff>
      <xdr:row>16</xdr:row>
      <xdr:rowOff>0</xdr:rowOff>
    </xdr:to>
    <xdr:cxnSp macro="">
      <xdr:nvCxnSpPr>
        <xdr:cNvPr id="10" name="8 Conector recto"/>
        <xdr:cNvCxnSpPr/>
      </xdr:nvCxnSpPr>
      <xdr:spPr>
        <a:xfrm>
          <a:off x="7324725" y="3524250"/>
          <a:ext cx="2152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66</xdr:row>
      <xdr:rowOff>0</xdr:rowOff>
    </xdr:from>
    <xdr:to>
      <xdr:col>2</xdr:col>
      <xdr:colOff>1409700</xdr:colOff>
      <xdr:row>66</xdr:row>
      <xdr:rowOff>2</xdr:rowOff>
    </xdr:to>
    <xdr:cxnSp macro="">
      <xdr:nvCxnSpPr>
        <xdr:cNvPr id="5" name="8 Conector recto"/>
        <xdr:cNvCxnSpPr/>
      </xdr:nvCxnSpPr>
      <xdr:spPr>
        <a:xfrm flipV="1">
          <a:off x="161925" y="12592050"/>
          <a:ext cx="2066925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1495425</xdr:colOff>
      <xdr:row>66</xdr:row>
      <xdr:rowOff>0</xdr:rowOff>
    </xdr:from>
    <xdr:to>
      <xdr:col>3</xdr:col>
      <xdr:colOff>2124075</xdr:colOff>
      <xdr:row>66</xdr:row>
      <xdr:rowOff>2</xdr:rowOff>
    </xdr:to>
    <xdr:cxnSp macro="">
      <xdr:nvCxnSpPr>
        <xdr:cNvPr id="6" name="8 Conector recto"/>
        <xdr:cNvCxnSpPr/>
      </xdr:nvCxnSpPr>
      <xdr:spPr>
        <a:xfrm flipV="1">
          <a:off x="2314575" y="12592050"/>
          <a:ext cx="2152650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152400</xdr:colOff>
      <xdr:row>65</xdr:row>
      <xdr:rowOff>180977</xdr:rowOff>
    </xdr:from>
    <xdr:to>
      <xdr:col>6</xdr:col>
      <xdr:colOff>371475</xdr:colOff>
      <xdr:row>66</xdr:row>
      <xdr:rowOff>0</xdr:rowOff>
    </xdr:to>
    <xdr:cxnSp macro="">
      <xdr:nvCxnSpPr>
        <xdr:cNvPr id="7" name="8 Conector recto"/>
        <xdr:cNvCxnSpPr/>
      </xdr:nvCxnSpPr>
      <xdr:spPr>
        <a:xfrm>
          <a:off x="4695825" y="12582527"/>
          <a:ext cx="1743075" cy="952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161925</xdr:colOff>
      <xdr:row>170</xdr:row>
      <xdr:rowOff>0</xdr:rowOff>
    </xdr:from>
    <xdr:to>
      <xdr:col>2</xdr:col>
      <xdr:colOff>1409700</xdr:colOff>
      <xdr:row>170</xdr:row>
      <xdr:rowOff>2</xdr:rowOff>
    </xdr:to>
    <xdr:cxnSp macro="">
      <xdr:nvCxnSpPr>
        <xdr:cNvPr id="17" name="8 Conector recto"/>
        <xdr:cNvCxnSpPr/>
      </xdr:nvCxnSpPr>
      <xdr:spPr>
        <a:xfrm flipV="1">
          <a:off x="161925" y="39738300"/>
          <a:ext cx="2066925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1495425</xdr:colOff>
      <xdr:row>170</xdr:row>
      <xdr:rowOff>0</xdr:rowOff>
    </xdr:from>
    <xdr:to>
      <xdr:col>3</xdr:col>
      <xdr:colOff>2124075</xdr:colOff>
      <xdr:row>170</xdr:row>
      <xdr:rowOff>2</xdr:rowOff>
    </xdr:to>
    <xdr:cxnSp macro="">
      <xdr:nvCxnSpPr>
        <xdr:cNvPr id="18" name="8 Conector recto"/>
        <xdr:cNvCxnSpPr/>
      </xdr:nvCxnSpPr>
      <xdr:spPr>
        <a:xfrm flipV="1">
          <a:off x="2314575" y="39738300"/>
          <a:ext cx="2152650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170</xdr:row>
      <xdr:rowOff>2</xdr:rowOff>
    </xdr:from>
    <xdr:to>
      <xdr:col>6</xdr:col>
      <xdr:colOff>400050</xdr:colOff>
      <xdr:row>170</xdr:row>
      <xdr:rowOff>9525</xdr:rowOff>
    </xdr:to>
    <xdr:cxnSp macro="">
      <xdr:nvCxnSpPr>
        <xdr:cNvPr id="19" name="8 Conector recto"/>
        <xdr:cNvCxnSpPr/>
      </xdr:nvCxnSpPr>
      <xdr:spPr>
        <a:xfrm>
          <a:off x="4724400" y="39738302"/>
          <a:ext cx="1743075" cy="952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245</xdr:row>
      <xdr:rowOff>0</xdr:rowOff>
    </xdr:from>
    <xdr:to>
      <xdr:col>2</xdr:col>
      <xdr:colOff>1371600</xdr:colOff>
      <xdr:row>245</xdr:row>
      <xdr:rowOff>2</xdr:rowOff>
    </xdr:to>
    <xdr:cxnSp macro="">
      <xdr:nvCxnSpPr>
        <xdr:cNvPr id="26" name="8 Conector recto"/>
        <xdr:cNvCxnSpPr/>
      </xdr:nvCxnSpPr>
      <xdr:spPr>
        <a:xfrm flipV="1">
          <a:off x="200025" y="46834425"/>
          <a:ext cx="1990725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1504950</xdr:colOff>
      <xdr:row>245</xdr:row>
      <xdr:rowOff>0</xdr:rowOff>
    </xdr:from>
    <xdr:to>
      <xdr:col>3</xdr:col>
      <xdr:colOff>2190750</xdr:colOff>
      <xdr:row>245</xdr:row>
      <xdr:rowOff>3</xdr:rowOff>
    </xdr:to>
    <xdr:cxnSp macro="">
      <xdr:nvCxnSpPr>
        <xdr:cNvPr id="27" name="8 Conector recto"/>
        <xdr:cNvCxnSpPr/>
      </xdr:nvCxnSpPr>
      <xdr:spPr>
        <a:xfrm flipV="1">
          <a:off x="2324100" y="46834425"/>
          <a:ext cx="2209800" cy="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238125</xdr:colOff>
      <xdr:row>244</xdr:row>
      <xdr:rowOff>180975</xdr:rowOff>
    </xdr:from>
    <xdr:to>
      <xdr:col>7</xdr:col>
      <xdr:colOff>85725</xdr:colOff>
      <xdr:row>245</xdr:row>
      <xdr:rowOff>2</xdr:rowOff>
    </xdr:to>
    <xdr:cxnSp macro="">
      <xdr:nvCxnSpPr>
        <xdr:cNvPr id="28" name="8 Conector recto"/>
        <xdr:cNvCxnSpPr/>
      </xdr:nvCxnSpPr>
      <xdr:spPr>
        <a:xfrm flipV="1">
          <a:off x="4781550" y="46824900"/>
          <a:ext cx="2133600" cy="952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303</xdr:row>
      <xdr:rowOff>0</xdr:rowOff>
    </xdr:from>
    <xdr:to>
      <xdr:col>2</xdr:col>
      <xdr:colOff>1371600</xdr:colOff>
      <xdr:row>303</xdr:row>
      <xdr:rowOff>2</xdr:rowOff>
    </xdr:to>
    <xdr:cxnSp macro="">
      <xdr:nvCxnSpPr>
        <xdr:cNvPr id="35" name="8 Conector recto"/>
        <xdr:cNvCxnSpPr/>
      </xdr:nvCxnSpPr>
      <xdr:spPr>
        <a:xfrm flipV="1">
          <a:off x="200025" y="46834425"/>
          <a:ext cx="1990725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1504950</xdr:colOff>
      <xdr:row>303</xdr:row>
      <xdr:rowOff>0</xdr:rowOff>
    </xdr:from>
    <xdr:to>
      <xdr:col>3</xdr:col>
      <xdr:colOff>2190750</xdr:colOff>
      <xdr:row>303</xdr:row>
      <xdr:rowOff>3</xdr:rowOff>
    </xdr:to>
    <xdr:cxnSp macro="">
      <xdr:nvCxnSpPr>
        <xdr:cNvPr id="36" name="8 Conector recto"/>
        <xdr:cNvCxnSpPr/>
      </xdr:nvCxnSpPr>
      <xdr:spPr>
        <a:xfrm flipV="1">
          <a:off x="2324100" y="46834425"/>
          <a:ext cx="2209800" cy="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238125</xdr:colOff>
      <xdr:row>302</xdr:row>
      <xdr:rowOff>171450</xdr:rowOff>
    </xdr:from>
    <xdr:to>
      <xdr:col>6</xdr:col>
      <xdr:colOff>714375</xdr:colOff>
      <xdr:row>303</xdr:row>
      <xdr:rowOff>3</xdr:rowOff>
    </xdr:to>
    <xdr:cxnSp macro="">
      <xdr:nvCxnSpPr>
        <xdr:cNvPr id="37" name="8 Conector recto"/>
        <xdr:cNvCxnSpPr/>
      </xdr:nvCxnSpPr>
      <xdr:spPr>
        <a:xfrm flipV="1">
          <a:off x="4781550" y="58245375"/>
          <a:ext cx="2000250" cy="1905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44</xdr:row>
      <xdr:rowOff>9525</xdr:rowOff>
    </xdr:from>
    <xdr:to>
      <xdr:col>1</xdr:col>
      <xdr:colOff>1847850</xdr:colOff>
      <xdr:row>44</xdr:row>
      <xdr:rowOff>19052</xdr:rowOff>
    </xdr:to>
    <xdr:cxnSp macro="">
      <xdr:nvCxnSpPr>
        <xdr:cNvPr id="2" name="8 Conector recto"/>
        <xdr:cNvCxnSpPr/>
      </xdr:nvCxnSpPr>
      <xdr:spPr>
        <a:xfrm flipV="1">
          <a:off x="0" y="8458200"/>
          <a:ext cx="1914525" cy="952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2105025</xdr:colOff>
      <xdr:row>44</xdr:row>
      <xdr:rowOff>0</xdr:rowOff>
    </xdr:from>
    <xdr:to>
      <xdr:col>3</xdr:col>
      <xdr:colOff>123825</xdr:colOff>
      <xdr:row>44</xdr:row>
      <xdr:rowOff>5</xdr:rowOff>
    </xdr:to>
    <xdr:cxnSp macro="">
      <xdr:nvCxnSpPr>
        <xdr:cNvPr id="3" name="8 Conector recto"/>
        <xdr:cNvCxnSpPr/>
      </xdr:nvCxnSpPr>
      <xdr:spPr>
        <a:xfrm flipV="1">
          <a:off x="2171700" y="8448675"/>
          <a:ext cx="1914525" cy="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533400</xdr:colOff>
      <xdr:row>44</xdr:row>
      <xdr:rowOff>0</xdr:rowOff>
    </xdr:from>
    <xdr:to>
      <xdr:col>5</xdr:col>
      <xdr:colOff>266700</xdr:colOff>
      <xdr:row>44</xdr:row>
      <xdr:rowOff>7</xdr:rowOff>
    </xdr:to>
    <xdr:cxnSp macro="">
      <xdr:nvCxnSpPr>
        <xdr:cNvPr id="4" name="8 Conector recto"/>
        <xdr:cNvCxnSpPr/>
      </xdr:nvCxnSpPr>
      <xdr:spPr>
        <a:xfrm flipV="1">
          <a:off x="4495800" y="8448675"/>
          <a:ext cx="1733550" cy="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20</xdr:row>
      <xdr:rowOff>0</xdr:rowOff>
    </xdr:from>
    <xdr:to>
      <xdr:col>7</xdr:col>
      <xdr:colOff>219075</xdr:colOff>
      <xdr:row>20</xdr:row>
      <xdr:rowOff>3</xdr:rowOff>
    </xdr:to>
    <xdr:cxnSp macro="">
      <xdr:nvCxnSpPr>
        <xdr:cNvPr id="2" name="8 Conector recto"/>
        <xdr:cNvCxnSpPr/>
      </xdr:nvCxnSpPr>
      <xdr:spPr>
        <a:xfrm flipV="1">
          <a:off x="219075" y="4191000"/>
          <a:ext cx="1819275" cy="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85725</xdr:colOff>
      <xdr:row>20</xdr:row>
      <xdr:rowOff>0</xdr:rowOff>
    </xdr:from>
    <xdr:to>
      <xdr:col>13</xdr:col>
      <xdr:colOff>409575</xdr:colOff>
      <xdr:row>20</xdr:row>
      <xdr:rowOff>2</xdr:rowOff>
    </xdr:to>
    <xdr:cxnSp macro="">
      <xdr:nvCxnSpPr>
        <xdr:cNvPr id="7" name="8 Conector recto"/>
        <xdr:cNvCxnSpPr/>
      </xdr:nvCxnSpPr>
      <xdr:spPr>
        <a:xfrm flipV="1">
          <a:off x="4371975" y="4191000"/>
          <a:ext cx="2114550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1524000</xdr:colOff>
      <xdr:row>20</xdr:row>
      <xdr:rowOff>9525</xdr:rowOff>
    </xdr:from>
    <xdr:to>
      <xdr:col>18</xdr:col>
      <xdr:colOff>28575</xdr:colOff>
      <xdr:row>20</xdr:row>
      <xdr:rowOff>9525</xdr:rowOff>
    </xdr:to>
    <xdr:cxnSp macro="">
      <xdr:nvCxnSpPr>
        <xdr:cNvPr id="10" name="8 Conector recto"/>
        <xdr:cNvCxnSpPr/>
      </xdr:nvCxnSpPr>
      <xdr:spPr>
        <a:xfrm>
          <a:off x="7600950" y="4200525"/>
          <a:ext cx="2143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35</xdr:row>
      <xdr:rowOff>180975</xdr:rowOff>
    </xdr:from>
    <xdr:to>
      <xdr:col>7</xdr:col>
      <xdr:colOff>438150</xdr:colOff>
      <xdr:row>35</xdr:row>
      <xdr:rowOff>180975</xdr:rowOff>
    </xdr:to>
    <xdr:cxnSp macro="">
      <xdr:nvCxnSpPr>
        <xdr:cNvPr id="2" name="8 Conector recto"/>
        <xdr:cNvCxnSpPr/>
      </xdr:nvCxnSpPr>
      <xdr:spPr>
        <a:xfrm>
          <a:off x="247650" y="7267575"/>
          <a:ext cx="19526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161925</xdr:colOff>
      <xdr:row>36</xdr:row>
      <xdr:rowOff>0</xdr:rowOff>
    </xdr:from>
    <xdr:to>
      <xdr:col>13</xdr:col>
      <xdr:colOff>371475</xdr:colOff>
      <xdr:row>36</xdr:row>
      <xdr:rowOff>9525</xdr:rowOff>
    </xdr:to>
    <xdr:cxnSp macro="">
      <xdr:nvCxnSpPr>
        <xdr:cNvPr id="6" name="8 Conector recto"/>
        <xdr:cNvCxnSpPr/>
      </xdr:nvCxnSpPr>
      <xdr:spPr>
        <a:xfrm flipV="1">
          <a:off x="2724150" y="6781800"/>
          <a:ext cx="20859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1400175</xdr:colOff>
      <xdr:row>35</xdr:row>
      <xdr:rowOff>180975</xdr:rowOff>
    </xdr:from>
    <xdr:to>
      <xdr:col>18</xdr:col>
      <xdr:colOff>381000</xdr:colOff>
      <xdr:row>35</xdr:row>
      <xdr:rowOff>180975</xdr:rowOff>
    </xdr:to>
    <xdr:cxnSp macro="">
      <xdr:nvCxnSpPr>
        <xdr:cNvPr id="11" name="8 Conector recto"/>
        <xdr:cNvCxnSpPr/>
      </xdr:nvCxnSpPr>
      <xdr:spPr>
        <a:xfrm>
          <a:off x="7029450" y="6848475"/>
          <a:ext cx="19431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29</xdr:row>
      <xdr:rowOff>180975</xdr:rowOff>
    </xdr:from>
    <xdr:to>
      <xdr:col>7</xdr:col>
      <xdr:colOff>314325</xdr:colOff>
      <xdr:row>29</xdr:row>
      <xdr:rowOff>180977</xdr:rowOff>
    </xdr:to>
    <xdr:cxnSp macro="">
      <xdr:nvCxnSpPr>
        <xdr:cNvPr id="2" name="8 Conector recto"/>
        <xdr:cNvCxnSpPr/>
      </xdr:nvCxnSpPr>
      <xdr:spPr>
        <a:xfrm flipV="1">
          <a:off x="76200" y="5953125"/>
          <a:ext cx="1943100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2124075</xdr:colOff>
      <xdr:row>30</xdr:row>
      <xdr:rowOff>9525</xdr:rowOff>
    </xdr:from>
    <xdr:to>
      <xdr:col>13</xdr:col>
      <xdr:colOff>333375</xdr:colOff>
      <xdr:row>30</xdr:row>
      <xdr:rowOff>9526</xdr:rowOff>
    </xdr:to>
    <xdr:cxnSp macro="">
      <xdr:nvCxnSpPr>
        <xdr:cNvPr id="3" name="8 Conector recto"/>
        <xdr:cNvCxnSpPr/>
      </xdr:nvCxnSpPr>
      <xdr:spPr>
        <a:xfrm flipV="1">
          <a:off x="2457450" y="5934075"/>
          <a:ext cx="210502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1447800</xdr:colOff>
      <xdr:row>30</xdr:row>
      <xdr:rowOff>3</xdr:rowOff>
    </xdr:from>
    <xdr:to>
      <xdr:col>18</xdr:col>
      <xdr:colOff>342900</xdr:colOff>
      <xdr:row>30</xdr:row>
      <xdr:rowOff>9525</xdr:rowOff>
    </xdr:to>
    <xdr:cxnSp macro="">
      <xdr:nvCxnSpPr>
        <xdr:cNvPr id="4" name="8 Conector recto"/>
        <xdr:cNvCxnSpPr/>
      </xdr:nvCxnSpPr>
      <xdr:spPr>
        <a:xfrm>
          <a:off x="7496175" y="5924553"/>
          <a:ext cx="1876425" cy="952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49</xdr:row>
      <xdr:rowOff>0</xdr:rowOff>
    </xdr:from>
    <xdr:to>
      <xdr:col>7</xdr:col>
      <xdr:colOff>85725</xdr:colOff>
      <xdr:row>49</xdr:row>
      <xdr:rowOff>3</xdr:rowOff>
    </xdr:to>
    <xdr:cxnSp macro="">
      <xdr:nvCxnSpPr>
        <xdr:cNvPr id="2" name="8 Conector recto"/>
        <xdr:cNvCxnSpPr/>
      </xdr:nvCxnSpPr>
      <xdr:spPr>
        <a:xfrm flipV="1">
          <a:off x="200025" y="9163050"/>
          <a:ext cx="1933575" cy="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2486025</xdr:colOff>
      <xdr:row>48</xdr:row>
      <xdr:rowOff>180975</xdr:rowOff>
    </xdr:from>
    <xdr:to>
      <xdr:col>13</xdr:col>
      <xdr:colOff>371475</xdr:colOff>
      <xdr:row>49</xdr:row>
      <xdr:rowOff>1</xdr:rowOff>
    </xdr:to>
    <xdr:cxnSp macro="">
      <xdr:nvCxnSpPr>
        <xdr:cNvPr id="3" name="8 Conector recto"/>
        <xdr:cNvCxnSpPr/>
      </xdr:nvCxnSpPr>
      <xdr:spPr>
        <a:xfrm flipV="1">
          <a:off x="4533900" y="9153525"/>
          <a:ext cx="2171700" cy="95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1533525</xdr:colOff>
      <xdr:row>49</xdr:row>
      <xdr:rowOff>0</xdr:rowOff>
    </xdr:from>
    <xdr:to>
      <xdr:col>18</xdr:col>
      <xdr:colOff>476250</xdr:colOff>
      <xdr:row>49</xdr:row>
      <xdr:rowOff>2</xdr:rowOff>
    </xdr:to>
    <xdr:cxnSp macro="">
      <xdr:nvCxnSpPr>
        <xdr:cNvPr id="4" name="8 Conector recto"/>
        <xdr:cNvCxnSpPr/>
      </xdr:nvCxnSpPr>
      <xdr:spPr>
        <a:xfrm flipV="1">
          <a:off x="8343900" y="9163050"/>
          <a:ext cx="2200275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53</xdr:row>
      <xdr:rowOff>0</xdr:rowOff>
    </xdr:from>
    <xdr:to>
      <xdr:col>7</xdr:col>
      <xdr:colOff>190500</xdr:colOff>
      <xdr:row>53</xdr:row>
      <xdr:rowOff>4</xdr:rowOff>
    </xdr:to>
    <xdr:cxnSp macro="">
      <xdr:nvCxnSpPr>
        <xdr:cNvPr id="2" name="8 Conector recto"/>
        <xdr:cNvCxnSpPr/>
      </xdr:nvCxnSpPr>
      <xdr:spPr>
        <a:xfrm flipV="1">
          <a:off x="238125" y="10115550"/>
          <a:ext cx="1905000" cy="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1514475</xdr:colOff>
      <xdr:row>52</xdr:row>
      <xdr:rowOff>180975</xdr:rowOff>
    </xdr:from>
    <xdr:to>
      <xdr:col>9</xdr:col>
      <xdr:colOff>219075</xdr:colOff>
      <xdr:row>53</xdr:row>
      <xdr:rowOff>0</xdr:rowOff>
    </xdr:to>
    <xdr:cxnSp macro="">
      <xdr:nvCxnSpPr>
        <xdr:cNvPr id="3" name="8 Conector recto"/>
        <xdr:cNvCxnSpPr/>
      </xdr:nvCxnSpPr>
      <xdr:spPr>
        <a:xfrm flipV="1">
          <a:off x="3467100" y="10106025"/>
          <a:ext cx="24098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447675</xdr:colOff>
      <xdr:row>53</xdr:row>
      <xdr:rowOff>0</xdr:rowOff>
    </xdr:from>
    <xdr:to>
      <xdr:col>14</xdr:col>
      <xdr:colOff>571500</xdr:colOff>
      <xdr:row>53</xdr:row>
      <xdr:rowOff>2</xdr:rowOff>
    </xdr:to>
    <xdr:cxnSp macro="">
      <xdr:nvCxnSpPr>
        <xdr:cNvPr id="4" name="8 Conector recto"/>
        <xdr:cNvCxnSpPr/>
      </xdr:nvCxnSpPr>
      <xdr:spPr>
        <a:xfrm flipV="1">
          <a:off x="7248525" y="10115550"/>
          <a:ext cx="2076450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41</xdr:row>
      <xdr:rowOff>9525</xdr:rowOff>
    </xdr:from>
    <xdr:to>
      <xdr:col>7</xdr:col>
      <xdr:colOff>228600</xdr:colOff>
      <xdr:row>41</xdr:row>
      <xdr:rowOff>9529</xdr:rowOff>
    </xdr:to>
    <xdr:cxnSp macro="">
      <xdr:nvCxnSpPr>
        <xdr:cNvPr id="2" name="8 Conector recto"/>
        <xdr:cNvCxnSpPr/>
      </xdr:nvCxnSpPr>
      <xdr:spPr>
        <a:xfrm flipV="1">
          <a:off x="95250" y="7724775"/>
          <a:ext cx="1885950" cy="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1619250</xdr:colOff>
      <xdr:row>40</xdr:row>
      <xdr:rowOff>180977</xdr:rowOff>
    </xdr:from>
    <xdr:to>
      <xdr:col>9</xdr:col>
      <xdr:colOff>219075</xdr:colOff>
      <xdr:row>41</xdr:row>
      <xdr:rowOff>0</xdr:rowOff>
    </xdr:to>
    <xdr:cxnSp macro="">
      <xdr:nvCxnSpPr>
        <xdr:cNvPr id="3" name="8 Conector recto"/>
        <xdr:cNvCxnSpPr/>
      </xdr:nvCxnSpPr>
      <xdr:spPr>
        <a:xfrm>
          <a:off x="3495675" y="7515227"/>
          <a:ext cx="2171700" cy="952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476250</xdr:colOff>
      <xdr:row>40</xdr:row>
      <xdr:rowOff>180975</xdr:rowOff>
    </xdr:from>
    <xdr:to>
      <xdr:col>14</xdr:col>
      <xdr:colOff>600075</xdr:colOff>
      <xdr:row>40</xdr:row>
      <xdr:rowOff>180977</xdr:rowOff>
    </xdr:to>
    <xdr:cxnSp macro="">
      <xdr:nvCxnSpPr>
        <xdr:cNvPr id="4" name="8 Conector recto"/>
        <xdr:cNvCxnSpPr/>
      </xdr:nvCxnSpPr>
      <xdr:spPr>
        <a:xfrm flipV="1">
          <a:off x="7229475" y="7515225"/>
          <a:ext cx="1981200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67</xdr:row>
      <xdr:rowOff>0</xdr:rowOff>
    </xdr:from>
    <xdr:to>
      <xdr:col>7</xdr:col>
      <xdr:colOff>19050</xdr:colOff>
      <xdr:row>67</xdr:row>
      <xdr:rowOff>0</xdr:rowOff>
    </xdr:to>
    <xdr:cxnSp macro="">
      <xdr:nvCxnSpPr>
        <xdr:cNvPr id="2" name="8 Conector recto"/>
        <xdr:cNvCxnSpPr/>
      </xdr:nvCxnSpPr>
      <xdr:spPr>
        <a:xfrm>
          <a:off x="95250" y="12630150"/>
          <a:ext cx="19621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971550</xdr:colOff>
      <xdr:row>66</xdr:row>
      <xdr:rowOff>180975</xdr:rowOff>
    </xdr:from>
    <xdr:to>
      <xdr:col>11</xdr:col>
      <xdr:colOff>466725</xdr:colOff>
      <xdr:row>66</xdr:row>
      <xdr:rowOff>180976</xdr:rowOff>
    </xdr:to>
    <xdr:cxnSp macro="">
      <xdr:nvCxnSpPr>
        <xdr:cNvPr id="4" name="8 Conector recto"/>
        <xdr:cNvCxnSpPr/>
      </xdr:nvCxnSpPr>
      <xdr:spPr>
        <a:xfrm flipV="1">
          <a:off x="5105400" y="11668125"/>
          <a:ext cx="231457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1466850</xdr:colOff>
      <xdr:row>67</xdr:row>
      <xdr:rowOff>0</xdr:rowOff>
    </xdr:from>
    <xdr:to>
      <xdr:col>18</xdr:col>
      <xdr:colOff>914400</xdr:colOff>
      <xdr:row>67</xdr:row>
      <xdr:rowOff>9525</xdr:rowOff>
    </xdr:to>
    <xdr:cxnSp macro="">
      <xdr:nvCxnSpPr>
        <xdr:cNvPr id="6" name="8 Conector recto"/>
        <xdr:cNvCxnSpPr/>
      </xdr:nvCxnSpPr>
      <xdr:spPr>
        <a:xfrm>
          <a:off x="8924925" y="11677650"/>
          <a:ext cx="21050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113</xdr:row>
      <xdr:rowOff>0</xdr:rowOff>
    </xdr:from>
    <xdr:to>
      <xdr:col>2</xdr:col>
      <xdr:colOff>1295400</xdr:colOff>
      <xdr:row>113</xdr:row>
      <xdr:rowOff>2</xdr:rowOff>
    </xdr:to>
    <xdr:cxnSp macro="">
      <xdr:nvCxnSpPr>
        <xdr:cNvPr id="2" name="8 Conector recto"/>
        <xdr:cNvCxnSpPr/>
      </xdr:nvCxnSpPr>
      <xdr:spPr>
        <a:xfrm flipV="1">
          <a:off x="47625" y="19478625"/>
          <a:ext cx="1857375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113</xdr:row>
      <xdr:rowOff>0</xdr:rowOff>
    </xdr:from>
    <xdr:to>
      <xdr:col>3</xdr:col>
      <xdr:colOff>2152650</xdr:colOff>
      <xdr:row>113</xdr:row>
      <xdr:rowOff>2</xdr:rowOff>
    </xdr:to>
    <xdr:cxnSp macro="">
      <xdr:nvCxnSpPr>
        <xdr:cNvPr id="3" name="8 Conector recto"/>
        <xdr:cNvCxnSpPr/>
      </xdr:nvCxnSpPr>
      <xdr:spPr>
        <a:xfrm flipV="1">
          <a:off x="2152650" y="19478625"/>
          <a:ext cx="2152650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133350</xdr:colOff>
      <xdr:row>113</xdr:row>
      <xdr:rowOff>2</xdr:rowOff>
    </xdr:from>
    <xdr:to>
      <xdr:col>6</xdr:col>
      <xdr:colOff>352425</xdr:colOff>
      <xdr:row>113</xdr:row>
      <xdr:rowOff>9525</xdr:rowOff>
    </xdr:to>
    <xdr:cxnSp macro="">
      <xdr:nvCxnSpPr>
        <xdr:cNvPr id="4" name="8 Conector recto"/>
        <xdr:cNvCxnSpPr/>
      </xdr:nvCxnSpPr>
      <xdr:spPr>
        <a:xfrm>
          <a:off x="4533900" y="19478627"/>
          <a:ext cx="1743075" cy="952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68</xdr:row>
      <xdr:rowOff>0</xdr:rowOff>
    </xdr:from>
    <xdr:to>
      <xdr:col>2</xdr:col>
      <xdr:colOff>1295400</xdr:colOff>
      <xdr:row>68</xdr:row>
      <xdr:rowOff>2</xdr:rowOff>
    </xdr:to>
    <xdr:cxnSp macro="">
      <xdr:nvCxnSpPr>
        <xdr:cNvPr id="15" name="8 Conector recto"/>
        <xdr:cNvCxnSpPr/>
      </xdr:nvCxnSpPr>
      <xdr:spPr>
        <a:xfrm flipV="1">
          <a:off x="47625" y="21002625"/>
          <a:ext cx="1857375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68</xdr:row>
      <xdr:rowOff>0</xdr:rowOff>
    </xdr:from>
    <xdr:to>
      <xdr:col>3</xdr:col>
      <xdr:colOff>2152650</xdr:colOff>
      <xdr:row>68</xdr:row>
      <xdr:rowOff>2</xdr:rowOff>
    </xdr:to>
    <xdr:cxnSp macro="">
      <xdr:nvCxnSpPr>
        <xdr:cNvPr id="16" name="8 Conector recto"/>
        <xdr:cNvCxnSpPr/>
      </xdr:nvCxnSpPr>
      <xdr:spPr>
        <a:xfrm flipV="1">
          <a:off x="2152650" y="21002625"/>
          <a:ext cx="2152650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133350</xdr:colOff>
      <xdr:row>68</xdr:row>
      <xdr:rowOff>2</xdr:rowOff>
    </xdr:from>
    <xdr:to>
      <xdr:col>6</xdr:col>
      <xdr:colOff>352425</xdr:colOff>
      <xdr:row>68</xdr:row>
      <xdr:rowOff>9525</xdr:rowOff>
    </xdr:to>
    <xdr:cxnSp macro="">
      <xdr:nvCxnSpPr>
        <xdr:cNvPr id="17" name="8 Conector recto"/>
        <xdr:cNvCxnSpPr/>
      </xdr:nvCxnSpPr>
      <xdr:spPr>
        <a:xfrm>
          <a:off x="4533900" y="21002627"/>
          <a:ext cx="1743075" cy="952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25"/>
  <sheetViews>
    <sheetView view="pageLayout" topLeftCell="A2" zoomScaleNormal="100" workbookViewId="0">
      <selection activeCell="D16" sqref="D16"/>
    </sheetView>
  </sheetViews>
  <sheetFormatPr baseColWidth="10" defaultRowHeight="15"/>
  <cols>
    <col min="1" max="1" width="2.140625" customWidth="1"/>
    <col min="2" max="2" width="3.140625" customWidth="1"/>
    <col min="3" max="3" width="7.42578125" customWidth="1"/>
    <col min="4" max="4" width="12.5703125" customWidth="1"/>
    <col min="5" max="5" width="15.42578125" hidden="1" customWidth="1"/>
    <col min="6" max="7" width="15.42578125" customWidth="1"/>
    <col min="8" max="8" width="12.42578125" customWidth="1"/>
    <col min="9" max="9" width="6.42578125" customWidth="1"/>
    <col min="10" max="10" width="30.85546875" customWidth="1"/>
    <col min="11" max="11" width="6.7109375" customWidth="1"/>
    <col min="12" max="12" width="5" customWidth="1"/>
    <col min="13" max="13" width="16.5703125" hidden="1" customWidth="1"/>
    <col min="14" max="14" width="26" customWidth="1"/>
    <col min="15" max="15" width="14.28515625" customWidth="1"/>
    <col min="16" max="16" width="0" hidden="1" customWidth="1"/>
    <col min="17" max="17" width="13.5703125" hidden="1" customWidth="1"/>
    <col min="18" max="18" width="13.5703125" customWidth="1"/>
    <col min="19" max="19" width="13.42578125" customWidth="1"/>
  </cols>
  <sheetData>
    <row r="2" spans="2:19">
      <c r="J2" t="s">
        <v>0</v>
      </c>
    </row>
    <row r="3" spans="2:19" ht="15.75" thickBot="1"/>
    <row r="4" spans="2:19" ht="15.75" thickBot="1">
      <c r="B4" s="133"/>
      <c r="C4" s="130"/>
      <c r="D4" s="130"/>
      <c r="E4" s="130"/>
      <c r="F4" s="130"/>
      <c r="G4" s="130"/>
      <c r="H4" s="131"/>
      <c r="I4" s="131" t="s">
        <v>1061</v>
      </c>
      <c r="J4" s="131"/>
      <c r="K4" s="131"/>
      <c r="L4" s="131"/>
      <c r="M4" s="131"/>
      <c r="N4" s="131"/>
      <c r="O4" s="131"/>
      <c r="P4" s="130"/>
      <c r="Q4" s="130"/>
      <c r="R4" s="130"/>
      <c r="S4" s="132"/>
    </row>
    <row r="5" spans="2:19" ht="15.75" thickBot="1"/>
    <row r="6" spans="2:19" ht="50.25" customHeight="1" thickBot="1">
      <c r="B6" s="86" t="s">
        <v>1</v>
      </c>
      <c r="C6" s="54" t="s">
        <v>2</v>
      </c>
      <c r="D6" s="54" t="s">
        <v>3</v>
      </c>
      <c r="E6" s="54" t="s">
        <v>4</v>
      </c>
      <c r="F6" s="54" t="s">
        <v>1069</v>
      </c>
      <c r="G6" s="54" t="s">
        <v>1070</v>
      </c>
      <c r="H6" s="54" t="s">
        <v>5</v>
      </c>
      <c r="I6" s="54" t="s">
        <v>6</v>
      </c>
      <c r="J6" s="54" t="s">
        <v>7</v>
      </c>
      <c r="K6" s="54" t="s">
        <v>8</v>
      </c>
      <c r="L6" s="54" t="s">
        <v>9</v>
      </c>
      <c r="M6" s="54" t="s">
        <v>10</v>
      </c>
      <c r="N6" s="54" t="s">
        <v>15</v>
      </c>
      <c r="O6" s="54" t="s">
        <v>844</v>
      </c>
      <c r="P6" s="54" t="s">
        <v>12</v>
      </c>
      <c r="Q6" s="54" t="s">
        <v>13</v>
      </c>
      <c r="R6" s="129" t="s">
        <v>1062</v>
      </c>
      <c r="S6" s="87" t="s">
        <v>14</v>
      </c>
    </row>
    <row r="7" spans="2:19" ht="15.75" customHeight="1">
      <c r="B7" s="55">
        <v>1</v>
      </c>
      <c r="C7" s="89">
        <v>211</v>
      </c>
      <c r="D7" s="122">
        <v>12423.48</v>
      </c>
      <c r="E7" s="89"/>
      <c r="F7" s="134">
        <f>D7*0.33</f>
        <v>4099.7484000000004</v>
      </c>
      <c r="G7" s="134">
        <f>D7-F7</f>
        <v>8323.7315999999992</v>
      </c>
      <c r="H7" s="89" t="s">
        <v>16</v>
      </c>
      <c r="I7" s="89" t="s">
        <v>17</v>
      </c>
      <c r="J7" s="89" t="s">
        <v>18</v>
      </c>
      <c r="K7" s="89" t="s">
        <v>19</v>
      </c>
      <c r="L7" s="55" t="s">
        <v>20</v>
      </c>
      <c r="M7" s="55"/>
      <c r="N7" s="55" t="s">
        <v>912</v>
      </c>
      <c r="O7" s="55" t="s">
        <v>21</v>
      </c>
      <c r="P7" s="55"/>
      <c r="Q7" s="55"/>
      <c r="R7" s="55" t="str">
        <f>CONCATENATE("*",H7,I7,J7,O7,"*")</f>
        <v>*COMPUTADORA LANIXLXM45000168/42834-180COORDINACIÓN I.A.*</v>
      </c>
      <c r="S7" s="55"/>
    </row>
    <row r="8" spans="2:19">
      <c r="B8" s="56">
        <v>2</v>
      </c>
      <c r="C8" s="58"/>
      <c r="D8" s="117">
        <v>0</v>
      </c>
      <c r="E8" s="58"/>
      <c r="F8" s="134">
        <f t="shared" ref="F8:F15" si="0">D8*0.33</f>
        <v>0</v>
      </c>
      <c r="G8" s="134">
        <f t="shared" ref="G8:G15" si="1">D8-F8</f>
        <v>0</v>
      </c>
      <c r="H8" s="58" t="s">
        <v>16</v>
      </c>
      <c r="I8" s="58" t="s">
        <v>23</v>
      </c>
      <c r="J8" s="58" t="s">
        <v>24</v>
      </c>
      <c r="K8" s="58" t="s">
        <v>19</v>
      </c>
      <c r="L8" s="56" t="s">
        <v>20</v>
      </c>
      <c r="M8" s="56"/>
      <c r="N8" s="55" t="s">
        <v>912</v>
      </c>
      <c r="O8" s="56" t="s">
        <v>21</v>
      </c>
      <c r="P8" s="56"/>
      <c r="Q8" s="56"/>
      <c r="R8" s="55" t="str">
        <f t="shared" ref="R8:R15" si="2">CONCATENATE("*",H8,I8,J8,O8,"*")</f>
        <v>*COMPUTADORA DELLCN-0Y858D-72872-87L-1925-A00/H555VH1COORDINACIÓN I.A.*</v>
      </c>
      <c r="S8" s="56"/>
    </row>
    <row r="9" spans="2:19">
      <c r="B9" s="56">
        <v>3</v>
      </c>
      <c r="C9" s="58"/>
      <c r="D9" s="117">
        <v>0</v>
      </c>
      <c r="E9" s="58"/>
      <c r="F9" s="134">
        <f t="shared" si="0"/>
        <v>0</v>
      </c>
      <c r="G9" s="134">
        <f t="shared" si="1"/>
        <v>0</v>
      </c>
      <c r="H9" s="58" t="s">
        <v>16</v>
      </c>
      <c r="I9" s="58" t="s">
        <v>23</v>
      </c>
      <c r="J9" s="58" t="s">
        <v>25</v>
      </c>
      <c r="K9" s="58" t="s">
        <v>19</v>
      </c>
      <c r="L9" s="56" t="s">
        <v>20</v>
      </c>
      <c r="M9" s="56"/>
      <c r="N9" s="55" t="s">
        <v>912</v>
      </c>
      <c r="O9" s="56" t="s">
        <v>21</v>
      </c>
      <c r="P9" s="56"/>
      <c r="Q9" s="56"/>
      <c r="R9" s="55" t="str">
        <f t="shared" si="2"/>
        <v>*COMPUTADORA DELLCN-OY858D-72872-87M-1HMS-A00/7555VH1COORDINACIÓN I.A.*</v>
      </c>
      <c r="S9" s="56"/>
    </row>
    <row r="10" spans="2:19">
      <c r="B10" s="56">
        <v>4</v>
      </c>
      <c r="C10" s="58"/>
      <c r="D10" s="117">
        <v>0</v>
      </c>
      <c r="E10" s="58"/>
      <c r="F10" s="134">
        <f t="shared" si="0"/>
        <v>0</v>
      </c>
      <c r="G10" s="134">
        <f t="shared" si="1"/>
        <v>0</v>
      </c>
      <c r="H10" s="58" t="s">
        <v>26</v>
      </c>
      <c r="I10" s="58" t="s">
        <v>22</v>
      </c>
      <c r="J10" s="58" t="s">
        <v>27</v>
      </c>
      <c r="K10" s="58" t="s">
        <v>19</v>
      </c>
      <c r="L10" s="56" t="s">
        <v>20</v>
      </c>
      <c r="M10" s="56"/>
      <c r="N10" s="55" t="s">
        <v>912</v>
      </c>
      <c r="O10" s="56" t="s">
        <v>21</v>
      </c>
      <c r="P10" s="56"/>
      <c r="Q10" s="56"/>
      <c r="R10" s="55" t="str">
        <f t="shared" si="2"/>
        <v>*SCANNER HPCN2BHAADOTXCOORDINACIÓN I.A.*</v>
      </c>
      <c r="S10" s="56"/>
    </row>
    <row r="11" spans="2:19">
      <c r="B11" s="56">
        <v>5</v>
      </c>
      <c r="C11" s="58"/>
      <c r="D11" s="117">
        <v>0</v>
      </c>
      <c r="E11" s="58"/>
      <c r="F11" s="134">
        <f t="shared" si="0"/>
        <v>0</v>
      </c>
      <c r="G11" s="134">
        <f t="shared" si="1"/>
        <v>0</v>
      </c>
      <c r="H11" s="113" t="s">
        <v>16</v>
      </c>
      <c r="I11" s="113" t="s">
        <v>23</v>
      </c>
      <c r="J11" s="113" t="s">
        <v>917</v>
      </c>
      <c r="K11" s="113" t="s">
        <v>19</v>
      </c>
      <c r="L11" s="113" t="s">
        <v>20</v>
      </c>
      <c r="M11" s="113"/>
      <c r="N11" s="113" t="s">
        <v>912</v>
      </c>
      <c r="O11" s="113" t="s">
        <v>21</v>
      </c>
      <c r="P11" s="113"/>
      <c r="Q11" s="113"/>
      <c r="R11" s="55" t="str">
        <f t="shared" si="2"/>
        <v>*COMPUTADORA DELLCN-0G662F-74261-89C-CD1S/4655YH1COORDINACIÓN I.A.*</v>
      </c>
      <c r="S11" s="113"/>
    </row>
    <row r="12" spans="2:19">
      <c r="B12" s="56">
        <v>6</v>
      </c>
      <c r="C12" s="58"/>
      <c r="D12" s="117">
        <v>0</v>
      </c>
      <c r="E12" s="58"/>
      <c r="F12" s="134">
        <f t="shared" si="0"/>
        <v>0</v>
      </c>
      <c r="G12" s="134">
        <f t="shared" si="1"/>
        <v>0</v>
      </c>
      <c r="H12" s="113" t="s">
        <v>26</v>
      </c>
      <c r="I12" s="113" t="s">
        <v>22</v>
      </c>
      <c r="J12" s="113" t="s">
        <v>919</v>
      </c>
      <c r="K12" s="113" t="s">
        <v>19</v>
      </c>
      <c r="L12" s="113" t="s">
        <v>20</v>
      </c>
      <c r="M12" s="113"/>
      <c r="N12" s="113" t="s">
        <v>912</v>
      </c>
      <c r="O12" s="113" t="s">
        <v>21</v>
      </c>
      <c r="P12" s="113"/>
      <c r="Q12" s="113"/>
      <c r="R12" s="55" t="str">
        <f t="shared" si="2"/>
        <v>*SCANNER HPCN2BHAD0TXCOORDINACIÓN I.A.*</v>
      </c>
      <c r="S12" s="113"/>
    </row>
    <row r="13" spans="2:19">
      <c r="B13" s="1">
        <v>7</v>
      </c>
      <c r="C13" s="1"/>
      <c r="D13" s="81">
        <v>9045</v>
      </c>
      <c r="E13" s="1"/>
      <c r="F13" s="134">
        <f t="shared" si="0"/>
        <v>2984.8500000000004</v>
      </c>
      <c r="G13" s="134">
        <f t="shared" si="1"/>
        <v>6060.15</v>
      </c>
      <c r="H13" s="1" t="s">
        <v>946</v>
      </c>
      <c r="I13" s="1" t="s">
        <v>947</v>
      </c>
      <c r="J13" s="1" t="s">
        <v>948</v>
      </c>
      <c r="K13" s="1" t="s">
        <v>19</v>
      </c>
      <c r="L13" s="1" t="s">
        <v>20</v>
      </c>
      <c r="M13" s="1"/>
      <c r="N13" s="113" t="s">
        <v>912</v>
      </c>
      <c r="O13" s="1" t="s">
        <v>21</v>
      </c>
      <c r="P13" s="1"/>
      <c r="Q13" s="1"/>
      <c r="R13" s="55" t="str">
        <f t="shared" si="2"/>
        <v>*VIDEOPROYECTOREPSONX44Q7Y00415COORDINACIÓN I.A.*</v>
      </c>
      <c r="S13" s="1"/>
    </row>
    <row r="14" spans="2:19">
      <c r="B14" s="1">
        <v>8</v>
      </c>
      <c r="C14" s="1"/>
      <c r="D14" s="81">
        <v>9045</v>
      </c>
      <c r="E14" s="1"/>
      <c r="F14" s="134">
        <f t="shared" si="0"/>
        <v>2984.8500000000004</v>
      </c>
      <c r="G14" s="134">
        <f t="shared" si="1"/>
        <v>6060.15</v>
      </c>
      <c r="H14" s="1" t="s">
        <v>946</v>
      </c>
      <c r="I14" s="1" t="s">
        <v>947</v>
      </c>
      <c r="J14" s="1" t="s">
        <v>949</v>
      </c>
      <c r="K14" s="1" t="s">
        <v>19</v>
      </c>
      <c r="L14" s="1" t="s">
        <v>20</v>
      </c>
      <c r="M14" s="1"/>
      <c r="N14" s="113" t="s">
        <v>912</v>
      </c>
      <c r="O14" s="1" t="s">
        <v>21</v>
      </c>
      <c r="P14" s="1"/>
      <c r="Q14" s="1"/>
      <c r="R14" s="55" t="str">
        <f t="shared" si="2"/>
        <v>*VIDEOPROYECTOREPSONX44Q7Y00408COORDINACIÓN I.A.*</v>
      </c>
      <c r="S14" s="1"/>
    </row>
    <row r="15" spans="2:19">
      <c r="B15" s="1">
        <v>9</v>
      </c>
      <c r="C15" s="1"/>
      <c r="D15" s="81">
        <v>9045</v>
      </c>
      <c r="E15" s="1"/>
      <c r="F15" s="134">
        <f t="shared" si="0"/>
        <v>2984.8500000000004</v>
      </c>
      <c r="G15" s="134">
        <f t="shared" si="1"/>
        <v>6060.15</v>
      </c>
      <c r="H15" s="1" t="s">
        <v>946</v>
      </c>
      <c r="I15" s="1" t="s">
        <v>947</v>
      </c>
      <c r="J15" s="1" t="s">
        <v>950</v>
      </c>
      <c r="K15" s="1" t="s">
        <v>19</v>
      </c>
      <c r="L15" s="1" t="s">
        <v>20</v>
      </c>
      <c r="M15" s="1"/>
      <c r="N15" s="113" t="s">
        <v>912</v>
      </c>
      <c r="O15" s="1" t="s">
        <v>21</v>
      </c>
      <c r="P15" s="1"/>
      <c r="Q15" s="1"/>
      <c r="R15" s="55" t="str">
        <f t="shared" si="2"/>
        <v>*VIDEOPROYECTOREPSONX44Q7Y00477COORDINACIÓN I.A.*</v>
      </c>
      <c r="S15" s="1"/>
    </row>
    <row r="16" spans="2:19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24" spans="4:19">
      <c r="D24" s="60" t="s">
        <v>108</v>
      </c>
      <c r="H24" s="59"/>
      <c r="J24" s="59"/>
      <c r="K24" s="60" t="s">
        <v>885</v>
      </c>
      <c r="M24" s="60"/>
      <c r="N24" s="60"/>
      <c r="O24" s="60" t="s">
        <v>912</v>
      </c>
      <c r="P24" s="60"/>
      <c r="Q24" s="60"/>
      <c r="R24" s="60"/>
      <c r="S24" s="60"/>
    </row>
    <row r="25" spans="4:19">
      <c r="D25" s="60" t="s">
        <v>109</v>
      </c>
      <c r="H25" s="59"/>
      <c r="J25" s="59"/>
      <c r="K25" s="60" t="s">
        <v>110</v>
      </c>
      <c r="M25" s="60"/>
      <c r="N25" s="60"/>
      <c r="O25" s="60" t="s">
        <v>112</v>
      </c>
      <c r="P25" s="60"/>
      <c r="Q25" s="60"/>
      <c r="R25" s="60"/>
      <c r="S25" s="60"/>
    </row>
  </sheetData>
  <pageMargins left="0.25" right="0.25" top="0.75" bottom="0.75" header="0.3" footer="0.3"/>
  <pageSetup scale="6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26"/>
  <sheetViews>
    <sheetView topLeftCell="A20" zoomScale="148" zoomScaleNormal="148" workbookViewId="0">
      <selection activeCell="D7" sqref="D7:E26"/>
    </sheetView>
  </sheetViews>
  <sheetFormatPr baseColWidth="10" defaultRowHeight="15"/>
  <cols>
    <col min="4" max="4" width="12" customWidth="1"/>
    <col min="8" max="8" width="16.42578125" customWidth="1"/>
    <col min="12" max="12" width="13.7109375" customWidth="1"/>
    <col min="13" max="13" width="14.42578125" customWidth="1"/>
  </cols>
  <sheetData>
    <row r="2" spans="2:13" ht="15.75"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1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2:13">
      <c r="B4" s="140" t="s">
        <v>1058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</row>
    <row r="5" spans="2:13" ht="15.75" thickBot="1">
      <c r="F5" s="3"/>
      <c r="G5" s="3"/>
      <c r="H5" s="3"/>
      <c r="I5" s="3"/>
      <c r="J5" s="3"/>
      <c r="K5" s="3"/>
      <c r="L5" s="3"/>
      <c r="M5" s="3"/>
    </row>
    <row r="6" spans="2:13" ht="36.75" thickBot="1">
      <c r="B6" s="62" t="s">
        <v>1</v>
      </c>
      <c r="C6" s="62" t="s">
        <v>1072</v>
      </c>
      <c r="D6" s="62" t="s">
        <v>1069</v>
      </c>
      <c r="E6" s="62" t="s">
        <v>1070</v>
      </c>
      <c r="F6" s="62" t="s">
        <v>5</v>
      </c>
      <c r="G6" s="62" t="s">
        <v>6</v>
      </c>
      <c r="H6" s="62" t="s">
        <v>7</v>
      </c>
      <c r="I6" s="62" t="s">
        <v>8</v>
      </c>
      <c r="J6" s="62" t="s">
        <v>9</v>
      </c>
      <c r="K6" s="62" t="s">
        <v>28</v>
      </c>
      <c r="L6" s="62" t="s">
        <v>11</v>
      </c>
      <c r="M6" s="62" t="s">
        <v>14</v>
      </c>
    </row>
    <row r="7" spans="2:13" ht="23.25">
      <c r="B7" s="126">
        <v>1</v>
      </c>
      <c r="C7" s="126"/>
      <c r="D7" s="126">
        <f>C7*0.33</f>
        <v>0</v>
      </c>
      <c r="E7" s="126">
        <f>C7-D7</f>
        <v>0</v>
      </c>
      <c r="F7" s="127" t="s">
        <v>1014</v>
      </c>
      <c r="G7" s="123" t="s">
        <v>17</v>
      </c>
      <c r="H7" s="123" t="s">
        <v>1017</v>
      </c>
      <c r="I7" s="123" t="s">
        <v>980</v>
      </c>
      <c r="J7" s="123" t="s">
        <v>91</v>
      </c>
      <c r="K7" s="123" t="s">
        <v>972</v>
      </c>
      <c r="L7" s="123" t="s">
        <v>971</v>
      </c>
      <c r="M7" s="126"/>
    </row>
    <row r="8" spans="2:13" ht="23.25">
      <c r="B8" s="128">
        <v>2</v>
      </c>
      <c r="C8" s="128"/>
      <c r="D8" s="126">
        <f t="shared" ref="D8:D26" si="0">C8*0.33</f>
        <v>0</v>
      </c>
      <c r="E8" s="126">
        <f t="shared" ref="E8:E26" si="1">C8-D8</f>
        <v>0</v>
      </c>
      <c r="F8" s="127" t="s">
        <v>1014</v>
      </c>
      <c r="G8" s="123" t="s">
        <v>22</v>
      </c>
      <c r="H8" s="123" t="s">
        <v>1018</v>
      </c>
      <c r="I8" s="123" t="s">
        <v>980</v>
      </c>
      <c r="J8" s="123" t="s">
        <v>91</v>
      </c>
      <c r="K8" s="123" t="s">
        <v>972</v>
      </c>
      <c r="L8" s="123" t="s">
        <v>971</v>
      </c>
      <c r="M8" s="128"/>
    </row>
    <row r="9" spans="2:13" ht="23.25">
      <c r="B9" s="126">
        <v>3</v>
      </c>
      <c r="C9" s="128"/>
      <c r="D9" s="126">
        <f t="shared" si="0"/>
        <v>0</v>
      </c>
      <c r="E9" s="126">
        <f t="shared" si="1"/>
        <v>0</v>
      </c>
      <c r="F9" s="127" t="s">
        <v>1014</v>
      </c>
      <c r="G9" s="123" t="s">
        <v>22</v>
      </c>
      <c r="H9" s="123" t="s">
        <v>1019</v>
      </c>
      <c r="I9" s="123" t="s">
        <v>980</v>
      </c>
      <c r="J9" s="123" t="s">
        <v>91</v>
      </c>
      <c r="K9" s="123" t="s">
        <v>972</v>
      </c>
      <c r="L9" s="123" t="s">
        <v>971</v>
      </c>
      <c r="M9" s="128"/>
    </row>
    <row r="10" spans="2:13" ht="23.25">
      <c r="B10" s="128">
        <v>4</v>
      </c>
      <c r="C10" s="128"/>
      <c r="D10" s="126">
        <f t="shared" si="0"/>
        <v>0</v>
      </c>
      <c r="E10" s="126">
        <f t="shared" si="1"/>
        <v>0</v>
      </c>
      <c r="F10" s="127" t="s">
        <v>1014</v>
      </c>
      <c r="G10" s="123" t="s">
        <v>1015</v>
      </c>
      <c r="H10" s="123" t="s">
        <v>1020</v>
      </c>
      <c r="I10" s="123" t="s">
        <v>980</v>
      </c>
      <c r="J10" s="123" t="s">
        <v>91</v>
      </c>
      <c r="K10" s="123" t="s">
        <v>972</v>
      </c>
      <c r="L10" s="123" t="s">
        <v>971</v>
      </c>
      <c r="M10" s="128"/>
    </row>
    <row r="11" spans="2:13" ht="23.25">
      <c r="B11" s="126">
        <v>5</v>
      </c>
      <c r="C11" s="128"/>
      <c r="D11" s="126">
        <f t="shared" si="0"/>
        <v>0</v>
      </c>
      <c r="E11" s="126">
        <f t="shared" si="1"/>
        <v>0</v>
      </c>
      <c r="F11" s="127" t="s">
        <v>1014</v>
      </c>
      <c r="G11" s="123" t="s">
        <v>22</v>
      </c>
      <c r="H11" s="123" t="s">
        <v>1021</v>
      </c>
      <c r="I11" s="123" t="s">
        <v>980</v>
      </c>
      <c r="J11" s="123" t="s">
        <v>91</v>
      </c>
      <c r="K11" s="123" t="s">
        <v>972</v>
      </c>
      <c r="L11" s="123" t="s">
        <v>971</v>
      </c>
      <c r="M11" s="128"/>
    </row>
    <row r="12" spans="2:13" ht="23.25">
      <c r="B12" s="128">
        <v>6</v>
      </c>
      <c r="C12" s="128"/>
      <c r="D12" s="126">
        <f t="shared" si="0"/>
        <v>0</v>
      </c>
      <c r="E12" s="126">
        <f t="shared" si="1"/>
        <v>0</v>
      </c>
      <c r="F12" s="127" t="s">
        <v>1014</v>
      </c>
      <c r="G12" s="123" t="s">
        <v>22</v>
      </c>
      <c r="H12" s="123" t="s">
        <v>1022</v>
      </c>
      <c r="I12" s="123" t="s">
        <v>980</v>
      </c>
      <c r="J12" s="123" t="s">
        <v>91</v>
      </c>
      <c r="K12" s="123" t="s">
        <v>972</v>
      </c>
      <c r="L12" s="123" t="s">
        <v>971</v>
      </c>
      <c r="M12" s="128"/>
    </row>
    <row r="13" spans="2:13" ht="23.25">
      <c r="B13" s="126">
        <v>7</v>
      </c>
      <c r="C13" s="128"/>
      <c r="D13" s="126">
        <f t="shared" si="0"/>
        <v>0</v>
      </c>
      <c r="E13" s="126">
        <f t="shared" si="1"/>
        <v>0</v>
      </c>
      <c r="F13" s="127" t="s">
        <v>1014</v>
      </c>
      <c r="G13" s="123" t="s">
        <v>22</v>
      </c>
      <c r="H13" s="123" t="s">
        <v>1023</v>
      </c>
      <c r="I13" s="123" t="s">
        <v>980</v>
      </c>
      <c r="J13" s="123" t="s">
        <v>91</v>
      </c>
      <c r="K13" s="123" t="s">
        <v>972</v>
      </c>
      <c r="L13" s="123" t="s">
        <v>971</v>
      </c>
      <c r="M13" s="128"/>
    </row>
    <row r="14" spans="2:13" ht="23.25">
      <c r="B14" s="128">
        <v>8</v>
      </c>
      <c r="C14" s="128"/>
      <c r="D14" s="126">
        <f t="shared" si="0"/>
        <v>0</v>
      </c>
      <c r="E14" s="126">
        <f t="shared" si="1"/>
        <v>0</v>
      </c>
      <c r="F14" s="127" t="s">
        <v>1014</v>
      </c>
      <c r="G14" s="123" t="s">
        <v>22</v>
      </c>
      <c r="H14" s="123" t="s">
        <v>1024</v>
      </c>
      <c r="I14" s="123" t="s">
        <v>980</v>
      </c>
      <c r="J14" s="123" t="s">
        <v>91</v>
      </c>
      <c r="K14" s="123" t="s">
        <v>972</v>
      </c>
      <c r="L14" s="123" t="s">
        <v>971</v>
      </c>
      <c r="M14" s="128"/>
    </row>
    <row r="15" spans="2:13" ht="23.25">
      <c r="B15" s="126">
        <v>9</v>
      </c>
      <c r="C15" s="128"/>
      <c r="D15" s="126">
        <f t="shared" si="0"/>
        <v>0</v>
      </c>
      <c r="E15" s="126">
        <f t="shared" si="1"/>
        <v>0</v>
      </c>
      <c r="F15" s="127" t="s">
        <v>1014</v>
      </c>
      <c r="G15" s="123" t="s">
        <v>1015</v>
      </c>
      <c r="H15" s="123" t="s">
        <v>1025</v>
      </c>
      <c r="I15" s="123" t="s">
        <v>980</v>
      </c>
      <c r="J15" s="123" t="s">
        <v>91</v>
      </c>
      <c r="K15" s="123" t="s">
        <v>972</v>
      </c>
      <c r="L15" s="123" t="s">
        <v>971</v>
      </c>
      <c r="M15" s="128"/>
    </row>
    <row r="16" spans="2:13" ht="23.25">
      <c r="B16" s="128">
        <v>10</v>
      </c>
      <c r="C16" s="128"/>
      <c r="D16" s="126">
        <f t="shared" si="0"/>
        <v>0</v>
      </c>
      <c r="E16" s="126">
        <f t="shared" si="1"/>
        <v>0</v>
      </c>
      <c r="F16" s="127" t="s">
        <v>1014</v>
      </c>
      <c r="G16" s="123" t="s">
        <v>22</v>
      </c>
      <c r="H16" s="123" t="s">
        <v>1026</v>
      </c>
      <c r="I16" s="123" t="s">
        <v>980</v>
      </c>
      <c r="J16" s="123" t="s">
        <v>91</v>
      </c>
      <c r="K16" s="123" t="s">
        <v>972</v>
      </c>
      <c r="L16" s="123" t="s">
        <v>971</v>
      </c>
      <c r="M16" s="128"/>
    </row>
    <row r="17" spans="2:13" ht="23.25">
      <c r="B17" s="126">
        <v>11</v>
      </c>
      <c r="C17" s="128"/>
      <c r="D17" s="126">
        <f t="shared" si="0"/>
        <v>0</v>
      </c>
      <c r="E17" s="126">
        <f t="shared" si="1"/>
        <v>0</v>
      </c>
      <c r="F17" s="127" t="s">
        <v>1014</v>
      </c>
      <c r="G17" s="123" t="s">
        <v>22</v>
      </c>
      <c r="H17" s="123" t="s">
        <v>1027</v>
      </c>
      <c r="I17" s="123" t="s">
        <v>980</v>
      </c>
      <c r="J17" s="123" t="s">
        <v>91</v>
      </c>
      <c r="K17" s="123" t="s">
        <v>972</v>
      </c>
      <c r="L17" s="123" t="s">
        <v>971</v>
      </c>
      <c r="M17" s="128"/>
    </row>
    <row r="18" spans="2:13" ht="23.25">
      <c r="B18" s="128">
        <v>12</v>
      </c>
      <c r="C18" s="128"/>
      <c r="D18" s="126">
        <f t="shared" si="0"/>
        <v>0</v>
      </c>
      <c r="E18" s="126">
        <f t="shared" si="1"/>
        <v>0</v>
      </c>
      <c r="F18" s="127" t="s">
        <v>1014</v>
      </c>
      <c r="G18" s="123" t="s">
        <v>17</v>
      </c>
      <c r="H18" s="123" t="s">
        <v>1028</v>
      </c>
      <c r="I18" s="123" t="s">
        <v>980</v>
      </c>
      <c r="J18" s="123" t="s">
        <v>91</v>
      </c>
      <c r="K18" s="123" t="s">
        <v>972</v>
      </c>
      <c r="L18" s="123" t="s">
        <v>971</v>
      </c>
      <c r="M18" s="128"/>
    </row>
    <row r="19" spans="2:13" ht="23.25">
      <c r="B19" s="126">
        <v>13</v>
      </c>
      <c r="C19" s="128"/>
      <c r="D19" s="126">
        <f t="shared" si="0"/>
        <v>0</v>
      </c>
      <c r="E19" s="126">
        <f t="shared" si="1"/>
        <v>0</v>
      </c>
      <c r="F19" s="127" t="s">
        <v>1014</v>
      </c>
      <c r="G19" s="123" t="s">
        <v>22</v>
      </c>
      <c r="H19" s="123" t="s">
        <v>1029</v>
      </c>
      <c r="I19" s="123" t="s">
        <v>980</v>
      </c>
      <c r="J19" s="123" t="s">
        <v>91</v>
      </c>
      <c r="K19" s="123" t="s">
        <v>972</v>
      </c>
      <c r="L19" s="123" t="s">
        <v>971</v>
      </c>
      <c r="M19" s="128"/>
    </row>
    <row r="20" spans="2:13" ht="23.25">
      <c r="B20" s="128">
        <v>14</v>
      </c>
      <c r="C20" s="128"/>
      <c r="D20" s="126">
        <f t="shared" si="0"/>
        <v>0</v>
      </c>
      <c r="E20" s="126">
        <f t="shared" si="1"/>
        <v>0</v>
      </c>
      <c r="F20" s="127" t="s">
        <v>1014</v>
      </c>
      <c r="G20" s="123" t="s">
        <v>22</v>
      </c>
      <c r="H20" s="123" t="s">
        <v>1030</v>
      </c>
      <c r="I20" s="123" t="s">
        <v>980</v>
      </c>
      <c r="J20" s="123" t="s">
        <v>91</v>
      </c>
      <c r="K20" s="123" t="s">
        <v>972</v>
      </c>
      <c r="L20" s="123" t="s">
        <v>971</v>
      </c>
      <c r="M20" s="128"/>
    </row>
    <row r="21" spans="2:13" ht="23.25">
      <c r="B21" s="126">
        <v>15</v>
      </c>
      <c r="C21" s="128"/>
      <c r="D21" s="126">
        <f t="shared" si="0"/>
        <v>0</v>
      </c>
      <c r="E21" s="126">
        <f t="shared" si="1"/>
        <v>0</v>
      </c>
      <c r="F21" s="127" t="s">
        <v>1014</v>
      </c>
      <c r="G21" s="123" t="s">
        <v>22</v>
      </c>
      <c r="H21" s="123" t="s">
        <v>1031</v>
      </c>
      <c r="I21" s="123" t="s">
        <v>980</v>
      </c>
      <c r="J21" s="123" t="s">
        <v>91</v>
      </c>
      <c r="K21" s="123" t="s">
        <v>972</v>
      </c>
      <c r="L21" s="123" t="s">
        <v>971</v>
      </c>
      <c r="M21" s="128"/>
    </row>
    <row r="22" spans="2:13" ht="23.25">
      <c r="B22" s="128">
        <v>16</v>
      </c>
      <c r="C22" s="128"/>
      <c r="D22" s="126">
        <f t="shared" si="0"/>
        <v>0</v>
      </c>
      <c r="E22" s="126">
        <f t="shared" si="1"/>
        <v>0</v>
      </c>
      <c r="F22" s="127" t="s">
        <v>1014</v>
      </c>
      <c r="G22" s="123" t="s">
        <v>22</v>
      </c>
      <c r="H22" s="123" t="s">
        <v>1032</v>
      </c>
      <c r="I22" s="123" t="s">
        <v>980</v>
      </c>
      <c r="J22" s="123" t="s">
        <v>91</v>
      </c>
      <c r="K22" s="123" t="s">
        <v>972</v>
      </c>
      <c r="L22" s="123" t="s">
        <v>971</v>
      </c>
      <c r="M22" s="128"/>
    </row>
    <row r="23" spans="2:13" ht="23.25">
      <c r="B23" s="126">
        <v>17</v>
      </c>
      <c r="C23" s="128"/>
      <c r="D23" s="126">
        <f t="shared" si="0"/>
        <v>0</v>
      </c>
      <c r="E23" s="126">
        <f t="shared" si="1"/>
        <v>0</v>
      </c>
      <c r="F23" s="127" t="s">
        <v>1014</v>
      </c>
      <c r="G23" s="123" t="s">
        <v>1016</v>
      </c>
      <c r="H23" s="123" t="s">
        <v>1033</v>
      </c>
      <c r="I23" s="123" t="s">
        <v>980</v>
      </c>
      <c r="J23" s="123" t="s">
        <v>91</v>
      </c>
      <c r="K23" s="123" t="s">
        <v>972</v>
      </c>
      <c r="L23" s="123" t="s">
        <v>971</v>
      </c>
      <c r="M23" s="128"/>
    </row>
    <row r="24" spans="2:13" ht="23.25">
      <c r="B24" s="128">
        <v>18</v>
      </c>
      <c r="C24" s="128"/>
      <c r="D24" s="126">
        <f t="shared" si="0"/>
        <v>0</v>
      </c>
      <c r="E24" s="126">
        <f t="shared" si="1"/>
        <v>0</v>
      </c>
      <c r="F24" s="127" t="s">
        <v>1014</v>
      </c>
      <c r="G24" s="123" t="s">
        <v>22</v>
      </c>
      <c r="H24" s="123" t="s">
        <v>1034</v>
      </c>
      <c r="I24" s="123" t="s">
        <v>980</v>
      </c>
      <c r="J24" s="123" t="s">
        <v>91</v>
      </c>
      <c r="K24" s="123" t="s">
        <v>972</v>
      </c>
      <c r="L24" s="123" t="s">
        <v>971</v>
      </c>
      <c r="M24" s="128"/>
    </row>
    <row r="25" spans="2:13" ht="23.25">
      <c r="B25" s="126">
        <v>19</v>
      </c>
      <c r="C25" s="128"/>
      <c r="D25" s="126">
        <f t="shared" si="0"/>
        <v>0</v>
      </c>
      <c r="E25" s="126">
        <f t="shared" si="1"/>
        <v>0</v>
      </c>
      <c r="F25" s="127" t="s">
        <v>1014</v>
      </c>
      <c r="G25" s="123" t="s">
        <v>22</v>
      </c>
      <c r="H25" s="123" t="s">
        <v>1035</v>
      </c>
      <c r="I25" s="123" t="s">
        <v>980</v>
      </c>
      <c r="J25" s="123" t="s">
        <v>91</v>
      </c>
      <c r="K25" s="123" t="s">
        <v>972</v>
      </c>
      <c r="L25" s="123" t="s">
        <v>971</v>
      </c>
      <c r="M25" s="128"/>
    </row>
    <row r="26" spans="2:13" ht="23.25">
      <c r="B26" s="128">
        <v>20</v>
      </c>
      <c r="C26" s="128"/>
      <c r="D26" s="126">
        <f t="shared" si="0"/>
        <v>0</v>
      </c>
      <c r="E26" s="126">
        <f t="shared" si="1"/>
        <v>0</v>
      </c>
      <c r="F26" s="127" t="s">
        <v>1014</v>
      </c>
      <c r="G26" s="123" t="s">
        <v>22</v>
      </c>
      <c r="H26" s="123" t="s">
        <v>1036</v>
      </c>
      <c r="I26" s="123" t="s">
        <v>980</v>
      </c>
      <c r="J26" s="123" t="s">
        <v>91</v>
      </c>
      <c r="K26" s="123" t="s">
        <v>972</v>
      </c>
      <c r="L26" s="123" t="s">
        <v>971</v>
      </c>
      <c r="M26" s="128"/>
    </row>
  </sheetData>
  <mergeCells count="2">
    <mergeCell ref="B2:M2"/>
    <mergeCell ref="B4:M4"/>
  </mergeCells>
  <pageMargins left="0.7" right="0.7" top="0.75" bottom="0.75" header="0.3" footer="0.3"/>
  <pageSetup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M31"/>
  <sheetViews>
    <sheetView topLeftCell="A13" zoomScale="106" zoomScaleNormal="106" workbookViewId="0">
      <selection activeCell="D8" sqref="D8:E31"/>
    </sheetView>
  </sheetViews>
  <sheetFormatPr baseColWidth="10" defaultRowHeight="15"/>
  <cols>
    <col min="8" max="8" width="14.28515625" customWidth="1"/>
    <col min="11" max="11" width="16.5703125" customWidth="1"/>
    <col min="12" max="12" width="30.85546875" customWidth="1"/>
    <col min="13" max="13" width="17.140625" customWidth="1"/>
  </cols>
  <sheetData>
    <row r="3" spans="2:13" ht="15.75">
      <c r="B3" s="138" t="s">
        <v>0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</row>
    <row r="4" spans="2:13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2:13">
      <c r="B5" s="140" t="s">
        <v>1068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</row>
    <row r="6" spans="2:13" ht="15.75" thickBot="1">
      <c r="F6" s="3"/>
      <c r="G6" s="3"/>
      <c r="H6" s="3"/>
      <c r="I6" s="3"/>
      <c r="J6" s="3"/>
      <c r="K6" s="3"/>
      <c r="L6" s="3"/>
      <c r="M6" s="3"/>
    </row>
    <row r="7" spans="2:13" ht="36.75" thickBot="1">
      <c r="B7" s="62" t="s">
        <v>1</v>
      </c>
      <c r="C7" s="62" t="s">
        <v>2</v>
      </c>
      <c r="D7" s="62" t="s">
        <v>1069</v>
      </c>
      <c r="E7" s="62" t="s">
        <v>1070</v>
      </c>
      <c r="F7" s="62" t="s">
        <v>5</v>
      </c>
      <c r="G7" s="62" t="s">
        <v>6</v>
      </c>
      <c r="H7" s="62" t="s">
        <v>7</v>
      </c>
      <c r="I7" s="62" t="s">
        <v>8</v>
      </c>
      <c r="J7" s="62" t="s">
        <v>9</v>
      </c>
      <c r="K7" s="62" t="s">
        <v>28</v>
      </c>
      <c r="L7" s="62" t="s">
        <v>11</v>
      </c>
      <c r="M7" s="62" t="s">
        <v>14</v>
      </c>
    </row>
    <row r="8" spans="2:13">
      <c r="B8" s="126">
        <v>1</v>
      </c>
      <c r="C8" s="126"/>
      <c r="D8" s="126">
        <f>C8*0.33</f>
        <v>0</v>
      </c>
      <c r="E8" s="126">
        <f>C8-D8</f>
        <v>0</v>
      </c>
      <c r="F8" s="127" t="s">
        <v>1037</v>
      </c>
      <c r="G8" s="123" t="s">
        <v>981</v>
      </c>
      <c r="H8" s="123" t="s">
        <v>981</v>
      </c>
      <c r="I8" s="123" t="s">
        <v>1039</v>
      </c>
      <c r="J8" s="123" t="s">
        <v>91</v>
      </c>
      <c r="K8" s="123" t="s">
        <v>972</v>
      </c>
      <c r="L8" s="123" t="s">
        <v>971</v>
      </c>
      <c r="M8" s="126"/>
    </row>
    <row r="9" spans="2:13">
      <c r="B9" s="128">
        <v>2</v>
      </c>
      <c r="C9" s="128"/>
      <c r="D9" s="126">
        <f t="shared" ref="D9:D31" si="0">C9*0.33</f>
        <v>0</v>
      </c>
      <c r="E9" s="126">
        <f t="shared" ref="E9:E31" si="1">C9-D9</f>
        <v>0</v>
      </c>
      <c r="F9" s="127" t="s">
        <v>1037</v>
      </c>
      <c r="G9" s="123" t="s">
        <v>22</v>
      </c>
      <c r="H9" s="123" t="s">
        <v>1040</v>
      </c>
      <c r="I9" s="123" t="s">
        <v>1039</v>
      </c>
      <c r="J9" s="123" t="s">
        <v>91</v>
      </c>
      <c r="K9" s="123" t="s">
        <v>972</v>
      </c>
      <c r="L9" s="123" t="s">
        <v>971</v>
      </c>
      <c r="M9" s="128"/>
    </row>
    <row r="10" spans="2:13">
      <c r="B10" s="126">
        <v>3</v>
      </c>
      <c r="C10" s="128"/>
      <c r="D10" s="126">
        <f t="shared" si="0"/>
        <v>0</v>
      </c>
      <c r="E10" s="126">
        <f t="shared" si="1"/>
        <v>0</v>
      </c>
      <c r="F10" s="127" t="s">
        <v>1037</v>
      </c>
      <c r="G10" s="123" t="s">
        <v>22</v>
      </c>
      <c r="H10" s="123" t="s">
        <v>1041</v>
      </c>
      <c r="I10" s="123" t="s">
        <v>1039</v>
      </c>
      <c r="J10" s="123" t="s">
        <v>91</v>
      </c>
      <c r="K10" s="123" t="s">
        <v>972</v>
      </c>
      <c r="L10" s="123" t="s">
        <v>971</v>
      </c>
      <c r="M10" s="128"/>
    </row>
    <row r="11" spans="2:13">
      <c r="B11" s="128">
        <v>4</v>
      </c>
      <c r="C11" s="128"/>
      <c r="D11" s="126">
        <f t="shared" si="0"/>
        <v>0</v>
      </c>
      <c r="E11" s="126">
        <f t="shared" si="1"/>
        <v>0</v>
      </c>
      <c r="F11" s="127" t="s">
        <v>1037</v>
      </c>
      <c r="G11" s="123" t="s">
        <v>22</v>
      </c>
      <c r="H11" s="123" t="s">
        <v>1042</v>
      </c>
      <c r="I11" s="123" t="s">
        <v>1039</v>
      </c>
      <c r="J11" s="123" t="s">
        <v>91</v>
      </c>
      <c r="K11" s="123" t="s">
        <v>972</v>
      </c>
      <c r="L11" s="123" t="s">
        <v>971</v>
      </c>
      <c r="M11" s="128"/>
    </row>
    <row r="12" spans="2:13" ht="23.25">
      <c r="B12" s="126">
        <v>5</v>
      </c>
      <c r="C12" s="128"/>
      <c r="D12" s="126">
        <f t="shared" si="0"/>
        <v>0</v>
      </c>
      <c r="E12" s="126">
        <f t="shared" si="1"/>
        <v>0</v>
      </c>
      <c r="F12" s="127" t="s">
        <v>1037</v>
      </c>
      <c r="G12" s="123" t="s">
        <v>23</v>
      </c>
      <c r="H12" s="123" t="s">
        <v>1043</v>
      </c>
      <c r="I12" s="123" t="s">
        <v>1039</v>
      </c>
      <c r="J12" s="123" t="s">
        <v>91</v>
      </c>
      <c r="K12" s="123" t="s">
        <v>972</v>
      </c>
      <c r="L12" s="123" t="s">
        <v>971</v>
      </c>
      <c r="M12" s="128"/>
    </row>
    <row r="13" spans="2:13">
      <c r="B13" s="128">
        <v>6</v>
      </c>
      <c r="C13" s="128"/>
      <c r="D13" s="126">
        <f t="shared" si="0"/>
        <v>0</v>
      </c>
      <c r="E13" s="126">
        <f t="shared" si="1"/>
        <v>0</v>
      </c>
      <c r="F13" s="127" t="s">
        <v>1037</v>
      </c>
      <c r="G13" s="123" t="s">
        <v>1015</v>
      </c>
      <c r="H13" s="123" t="s">
        <v>1044</v>
      </c>
      <c r="I13" s="123" t="s">
        <v>1039</v>
      </c>
      <c r="J13" s="123" t="s">
        <v>91</v>
      </c>
      <c r="K13" s="123" t="s">
        <v>972</v>
      </c>
      <c r="L13" s="123" t="s">
        <v>971</v>
      </c>
      <c r="M13" s="128"/>
    </row>
    <row r="14" spans="2:13">
      <c r="B14" s="126">
        <v>7</v>
      </c>
      <c r="C14" s="128"/>
      <c r="D14" s="126">
        <f t="shared" si="0"/>
        <v>0</v>
      </c>
      <c r="E14" s="126">
        <f t="shared" si="1"/>
        <v>0</v>
      </c>
      <c r="F14" s="127" t="s">
        <v>1037</v>
      </c>
      <c r="G14" s="123" t="s">
        <v>17</v>
      </c>
      <c r="H14" s="123" t="s">
        <v>981</v>
      </c>
      <c r="I14" s="123" t="s">
        <v>1039</v>
      </c>
      <c r="J14" s="123" t="s">
        <v>91</v>
      </c>
      <c r="K14" s="123" t="s">
        <v>972</v>
      </c>
      <c r="L14" s="123" t="s">
        <v>971</v>
      </c>
      <c r="M14" s="128"/>
    </row>
    <row r="15" spans="2:13">
      <c r="B15" s="126">
        <v>8</v>
      </c>
      <c r="C15" s="128"/>
      <c r="D15" s="126">
        <f t="shared" si="0"/>
        <v>0</v>
      </c>
      <c r="E15" s="126">
        <f t="shared" si="1"/>
        <v>0</v>
      </c>
      <c r="F15" s="127" t="s">
        <v>1037</v>
      </c>
      <c r="G15" s="123" t="s">
        <v>1038</v>
      </c>
      <c r="H15" s="123">
        <v>92545941</v>
      </c>
      <c r="I15" s="123" t="s">
        <v>1039</v>
      </c>
      <c r="J15" s="123" t="s">
        <v>91</v>
      </c>
      <c r="K15" s="123" t="s">
        <v>972</v>
      </c>
      <c r="L15" s="123" t="s">
        <v>971</v>
      </c>
      <c r="M15" s="128"/>
    </row>
    <row r="16" spans="2:13">
      <c r="B16" s="126">
        <v>9</v>
      </c>
      <c r="C16" s="128"/>
      <c r="D16" s="126">
        <f t="shared" si="0"/>
        <v>0</v>
      </c>
      <c r="E16" s="126">
        <f t="shared" si="1"/>
        <v>0</v>
      </c>
      <c r="F16" s="127" t="s">
        <v>1037</v>
      </c>
      <c r="G16" s="123" t="s">
        <v>22</v>
      </c>
      <c r="H16" s="123" t="s">
        <v>1045</v>
      </c>
      <c r="I16" s="123" t="s">
        <v>1039</v>
      </c>
      <c r="J16" s="123" t="s">
        <v>91</v>
      </c>
      <c r="K16" s="123" t="s">
        <v>972</v>
      </c>
      <c r="L16" s="123" t="s">
        <v>971</v>
      </c>
      <c r="M16" s="128"/>
    </row>
    <row r="17" spans="2:13">
      <c r="B17" s="126">
        <v>10</v>
      </c>
      <c r="C17" s="128"/>
      <c r="D17" s="126">
        <f t="shared" si="0"/>
        <v>0</v>
      </c>
      <c r="E17" s="126">
        <f t="shared" si="1"/>
        <v>0</v>
      </c>
      <c r="F17" s="127" t="s">
        <v>1037</v>
      </c>
      <c r="G17" s="123" t="s">
        <v>22</v>
      </c>
      <c r="H17" s="123" t="s">
        <v>1046</v>
      </c>
      <c r="I17" s="123" t="s">
        <v>1039</v>
      </c>
      <c r="J17" s="123" t="s">
        <v>91</v>
      </c>
      <c r="K17" s="123" t="s">
        <v>972</v>
      </c>
      <c r="L17" s="123" t="s">
        <v>971</v>
      </c>
      <c r="M17" s="128"/>
    </row>
    <row r="18" spans="2:13" ht="23.25">
      <c r="B18" s="126">
        <v>11</v>
      </c>
      <c r="C18" s="128"/>
      <c r="D18" s="126">
        <f t="shared" si="0"/>
        <v>0</v>
      </c>
      <c r="E18" s="126">
        <f t="shared" si="1"/>
        <v>0</v>
      </c>
      <c r="F18" s="127" t="s">
        <v>1037</v>
      </c>
      <c r="G18" s="123" t="s">
        <v>22</v>
      </c>
      <c r="H18" s="123" t="s">
        <v>1047</v>
      </c>
      <c r="I18" s="123" t="s">
        <v>1039</v>
      </c>
      <c r="J18" s="123" t="s">
        <v>91</v>
      </c>
      <c r="K18" s="123" t="s">
        <v>972</v>
      </c>
      <c r="L18" s="123" t="s">
        <v>971</v>
      </c>
      <c r="M18" s="128"/>
    </row>
    <row r="19" spans="2:13">
      <c r="B19" s="126">
        <v>12</v>
      </c>
      <c r="C19" s="128"/>
      <c r="D19" s="126">
        <f t="shared" si="0"/>
        <v>0</v>
      </c>
      <c r="E19" s="126">
        <f t="shared" si="1"/>
        <v>0</v>
      </c>
      <c r="F19" s="127" t="s">
        <v>1037</v>
      </c>
      <c r="G19" s="123" t="s">
        <v>22</v>
      </c>
      <c r="H19" s="123" t="s">
        <v>1048</v>
      </c>
      <c r="I19" s="123" t="s">
        <v>1039</v>
      </c>
      <c r="J19" s="123" t="s">
        <v>91</v>
      </c>
      <c r="K19" s="123" t="s">
        <v>972</v>
      </c>
      <c r="L19" s="123" t="s">
        <v>971</v>
      </c>
      <c r="M19" s="128"/>
    </row>
    <row r="20" spans="2:13">
      <c r="B20" s="126">
        <v>13</v>
      </c>
      <c r="C20" s="128"/>
      <c r="D20" s="126">
        <f t="shared" si="0"/>
        <v>0</v>
      </c>
      <c r="E20" s="126">
        <f t="shared" si="1"/>
        <v>0</v>
      </c>
      <c r="F20" s="127" t="s">
        <v>1037</v>
      </c>
      <c r="G20" s="123" t="s">
        <v>22</v>
      </c>
      <c r="H20" s="123" t="s">
        <v>1049</v>
      </c>
      <c r="I20" s="123" t="s">
        <v>1039</v>
      </c>
      <c r="J20" s="123" t="s">
        <v>91</v>
      </c>
      <c r="K20" s="123" t="s">
        <v>972</v>
      </c>
      <c r="L20" s="123" t="s">
        <v>971</v>
      </c>
      <c r="M20" s="128"/>
    </row>
    <row r="21" spans="2:13">
      <c r="B21" s="126">
        <v>14</v>
      </c>
      <c r="C21" s="128"/>
      <c r="D21" s="126">
        <f t="shared" si="0"/>
        <v>0</v>
      </c>
      <c r="E21" s="126">
        <f t="shared" si="1"/>
        <v>0</v>
      </c>
      <c r="F21" s="127" t="s">
        <v>1037</v>
      </c>
      <c r="G21" s="123" t="s">
        <v>1015</v>
      </c>
      <c r="H21" s="123" t="s">
        <v>981</v>
      </c>
      <c r="I21" s="123" t="s">
        <v>1039</v>
      </c>
      <c r="J21" s="123" t="s">
        <v>91</v>
      </c>
      <c r="K21" s="123" t="s">
        <v>972</v>
      </c>
      <c r="L21" s="123" t="s">
        <v>971</v>
      </c>
      <c r="M21" s="128"/>
    </row>
    <row r="22" spans="2:13">
      <c r="B22" s="126">
        <v>15</v>
      </c>
      <c r="C22" s="128"/>
      <c r="D22" s="126">
        <f t="shared" si="0"/>
        <v>0</v>
      </c>
      <c r="E22" s="126">
        <f t="shared" si="1"/>
        <v>0</v>
      </c>
      <c r="F22" s="127" t="s">
        <v>1037</v>
      </c>
      <c r="G22" s="123" t="s">
        <v>22</v>
      </c>
      <c r="H22" s="123" t="s">
        <v>1050</v>
      </c>
      <c r="I22" s="123" t="s">
        <v>1039</v>
      </c>
      <c r="J22" s="123" t="s">
        <v>91</v>
      </c>
      <c r="K22" s="123" t="s">
        <v>972</v>
      </c>
      <c r="L22" s="123" t="s">
        <v>971</v>
      </c>
      <c r="M22" s="128"/>
    </row>
    <row r="23" spans="2:13">
      <c r="B23" s="126">
        <v>16</v>
      </c>
      <c r="C23" s="128"/>
      <c r="D23" s="126">
        <f t="shared" si="0"/>
        <v>0</v>
      </c>
      <c r="E23" s="126">
        <f t="shared" si="1"/>
        <v>0</v>
      </c>
      <c r="F23" s="127" t="s">
        <v>1037</v>
      </c>
      <c r="G23" s="123" t="s">
        <v>22</v>
      </c>
      <c r="H23" s="123" t="s">
        <v>1051</v>
      </c>
      <c r="I23" s="123" t="s">
        <v>1039</v>
      </c>
      <c r="J23" s="123" t="s">
        <v>91</v>
      </c>
      <c r="K23" s="123" t="s">
        <v>972</v>
      </c>
      <c r="L23" s="123" t="s">
        <v>971</v>
      </c>
      <c r="M23" s="128"/>
    </row>
    <row r="24" spans="2:13">
      <c r="B24" s="126">
        <v>17</v>
      </c>
      <c r="C24" s="128"/>
      <c r="D24" s="126">
        <f t="shared" si="0"/>
        <v>0</v>
      </c>
      <c r="E24" s="126">
        <f t="shared" si="1"/>
        <v>0</v>
      </c>
      <c r="F24" s="127" t="s">
        <v>1037</v>
      </c>
      <c r="G24" s="123" t="s">
        <v>22</v>
      </c>
      <c r="H24" s="123" t="s">
        <v>1052</v>
      </c>
      <c r="I24" s="123" t="s">
        <v>1039</v>
      </c>
      <c r="J24" s="123" t="s">
        <v>91</v>
      </c>
      <c r="K24" s="123" t="s">
        <v>972</v>
      </c>
      <c r="L24" s="123" t="s">
        <v>971</v>
      </c>
      <c r="M24" s="128"/>
    </row>
    <row r="25" spans="2:13">
      <c r="B25" s="126">
        <v>18</v>
      </c>
      <c r="C25" s="128"/>
      <c r="D25" s="126">
        <f t="shared" si="0"/>
        <v>0</v>
      </c>
      <c r="E25" s="126">
        <f t="shared" si="1"/>
        <v>0</v>
      </c>
      <c r="F25" s="127" t="s">
        <v>1037</v>
      </c>
      <c r="G25" s="123" t="s">
        <v>1015</v>
      </c>
      <c r="H25" s="123" t="s">
        <v>981</v>
      </c>
      <c r="I25" s="123" t="s">
        <v>1039</v>
      </c>
      <c r="J25" s="123" t="s">
        <v>91</v>
      </c>
      <c r="K25" s="123" t="s">
        <v>972</v>
      </c>
      <c r="L25" s="123" t="s">
        <v>971</v>
      </c>
      <c r="M25" s="128"/>
    </row>
    <row r="26" spans="2:13">
      <c r="B26" s="126">
        <v>19</v>
      </c>
      <c r="C26" s="128"/>
      <c r="D26" s="126">
        <f t="shared" si="0"/>
        <v>0</v>
      </c>
      <c r="E26" s="126">
        <f t="shared" si="1"/>
        <v>0</v>
      </c>
      <c r="F26" s="127" t="s">
        <v>1037</v>
      </c>
      <c r="G26" s="123" t="s">
        <v>1015</v>
      </c>
      <c r="H26" s="123" t="s">
        <v>981</v>
      </c>
      <c r="I26" s="123" t="s">
        <v>1039</v>
      </c>
      <c r="J26" s="123" t="s">
        <v>91</v>
      </c>
      <c r="K26" s="123" t="s">
        <v>972</v>
      </c>
      <c r="L26" s="123" t="s">
        <v>971</v>
      </c>
      <c r="M26" s="128"/>
    </row>
    <row r="27" spans="2:13">
      <c r="B27" s="126">
        <v>20</v>
      </c>
      <c r="C27" s="128"/>
      <c r="D27" s="126">
        <f t="shared" si="0"/>
        <v>0</v>
      </c>
      <c r="E27" s="126">
        <f t="shared" si="1"/>
        <v>0</v>
      </c>
      <c r="F27" s="127" t="s">
        <v>1037</v>
      </c>
      <c r="G27" s="123" t="s">
        <v>22</v>
      </c>
      <c r="H27" s="123" t="s">
        <v>1053</v>
      </c>
      <c r="I27" s="123" t="s">
        <v>1039</v>
      </c>
      <c r="J27" s="123" t="s">
        <v>91</v>
      </c>
      <c r="K27" s="123" t="s">
        <v>972</v>
      </c>
      <c r="L27" s="123" t="s">
        <v>971</v>
      </c>
      <c r="M27" s="128"/>
    </row>
    <row r="28" spans="2:13">
      <c r="B28" s="126">
        <v>21</v>
      </c>
      <c r="C28" s="128"/>
      <c r="D28" s="126">
        <f t="shared" si="0"/>
        <v>0</v>
      </c>
      <c r="E28" s="126">
        <f t="shared" si="1"/>
        <v>0</v>
      </c>
      <c r="F28" s="127" t="s">
        <v>1037</v>
      </c>
      <c r="G28" s="123" t="s">
        <v>22</v>
      </c>
      <c r="H28" s="123" t="s">
        <v>1054</v>
      </c>
      <c r="I28" s="123" t="s">
        <v>1039</v>
      </c>
      <c r="J28" s="123" t="s">
        <v>91</v>
      </c>
      <c r="K28" s="123" t="s">
        <v>972</v>
      </c>
      <c r="L28" s="123" t="s">
        <v>971</v>
      </c>
      <c r="M28" s="128"/>
    </row>
    <row r="29" spans="2:13">
      <c r="B29" s="126">
        <v>22</v>
      </c>
      <c r="C29" s="128"/>
      <c r="D29" s="126">
        <f t="shared" si="0"/>
        <v>0</v>
      </c>
      <c r="E29" s="126">
        <f t="shared" si="1"/>
        <v>0</v>
      </c>
      <c r="F29" s="127" t="s">
        <v>1037</v>
      </c>
      <c r="G29" s="123" t="s">
        <v>22</v>
      </c>
      <c r="H29" s="123" t="s">
        <v>1055</v>
      </c>
      <c r="I29" s="123" t="s">
        <v>1039</v>
      </c>
      <c r="J29" s="123" t="s">
        <v>91</v>
      </c>
      <c r="K29" s="123" t="s">
        <v>972</v>
      </c>
      <c r="L29" s="123" t="s">
        <v>971</v>
      </c>
      <c r="M29" s="128"/>
    </row>
    <row r="30" spans="2:13">
      <c r="B30" s="126">
        <v>23</v>
      </c>
      <c r="C30" s="128"/>
      <c r="D30" s="126">
        <f t="shared" si="0"/>
        <v>0</v>
      </c>
      <c r="E30" s="126">
        <f t="shared" si="1"/>
        <v>0</v>
      </c>
      <c r="F30" s="127" t="s">
        <v>1037</v>
      </c>
      <c r="G30" s="123" t="s">
        <v>22</v>
      </c>
      <c r="H30" s="123" t="s">
        <v>1056</v>
      </c>
      <c r="I30" s="123" t="s">
        <v>1039</v>
      </c>
      <c r="J30" s="123" t="s">
        <v>91</v>
      </c>
      <c r="K30" s="123" t="s">
        <v>972</v>
      </c>
      <c r="L30" s="123" t="s">
        <v>971</v>
      </c>
      <c r="M30" s="128"/>
    </row>
    <row r="31" spans="2:13">
      <c r="B31" s="126">
        <v>24</v>
      </c>
      <c r="C31" s="128"/>
      <c r="D31" s="126">
        <f t="shared" si="0"/>
        <v>0</v>
      </c>
      <c r="E31" s="126">
        <f t="shared" si="1"/>
        <v>0</v>
      </c>
      <c r="F31" s="127" t="s">
        <v>1037</v>
      </c>
      <c r="G31" s="123" t="s">
        <v>22</v>
      </c>
      <c r="H31" s="123" t="s">
        <v>1057</v>
      </c>
      <c r="I31" s="123" t="s">
        <v>1039</v>
      </c>
      <c r="J31" s="123" t="s">
        <v>91</v>
      </c>
      <c r="K31" s="123" t="s">
        <v>972</v>
      </c>
      <c r="L31" s="123" t="s">
        <v>971</v>
      </c>
      <c r="M31" s="128"/>
    </row>
  </sheetData>
  <mergeCells count="2">
    <mergeCell ref="B3:M3"/>
    <mergeCell ref="B5:M5"/>
  </mergeCells>
  <pageMargins left="0.7" right="0.7" top="0.75" bottom="0.75" header="0.3" footer="0.3"/>
  <pageSetup scale="7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115"/>
  <sheetViews>
    <sheetView workbookViewId="0">
      <selection activeCell="F18" sqref="F18"/>
    </sheetView>
  </sheetViews>
  <sheetFormatPr baseColWidth="10" defaultRowHeight="15"/>
  <cols>
    <col min="1" max="1" width="0.85546875" customWidth="1"/>
    <col min="2" max="2" width="8.28515625" customWidth="1"/>
    <col min="3" max="3" width="23.140625" customWidth="1"/>
    <col min="4" max="4" width="33.7109375" customWidth="1"/>
  </cols>
  <sheetData>
    <row r="2" spans="2:17">
      <c r="B2" s="3" t="s">
        <v>865</v>
      </c>
      <c r="C2" s="66"/>
      <c r="D2" s="66"/>
      <c r="E2" s="66"/>
      <c r="F2" s="66"/>
      <c r="G2" s="66"/>
    </row>
    <row r="3" spans="2:17" ht="18.75">
      <c r="B3" s="65" t="s">
        <v>887</v>
      </c>
      <c r="C3" s="67"/>
      <c r="D3" s="67"/>
      <c r="E3" s="67"/>
      <c r="F3" s="67"/>
      <c r="G3" s="67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2:17" ht="18">
      <c r="B4" s="3"/>
      <c r="C4" s="66"/>
      <c r="D4" s="68" t="s">
        <v>410</v>
      </c>
      <c r="E4" s="66"/>
      <c r="F4" s="66"/>
      <c r="G4" s="66"/>
    </row>
    <row r="6" spans="2:17">
      <c r="B6" s="11"/>
      <c r="C6" s="12"/>
      <c r="D6" s="42" t="s">
        <v>409</v>
      </c>
      <c r="E6" s="12"/>
      <c r="F6" s="12"/>
      <c r="G6" s="13"/>
    </row>
    <row r="7" spans="2:17">
      <c r="B7" s="44" t="s">
        <v>408</v>
      </c>
      <c r="C7" s="44" t="s">
        <v>251</v>
      </c>
      <c r="D7" s="44" t="s">
        <v>252</v>
      </c>
      <c r="E7" s="44" t="s">
        <v>253</v>
      </c>
      <c r="F7" s="44" t="s">
        <v>254</v>
      </c>
      <c r="G7" s="44" t="s">
        <v>255</v>
      </c>
    </row>
    <row r="8" spans="2:17">
      <c r="B8" s="44">
        <v>1</v>
      </c>
      <c r="C8" s="44" t="s">
        <v>256</v>
      </c>
      <c r="D8" s="44" t="s">
        <v>257</v>
      </c>
      <c r="E8" s="44"/>
      <c r="F8" s="44">
        <v>1</v>
      </c>
      <c r="G8" s="44" t="s">
        <v>258</v>
      </c>
    </row>
    <row r="9" spans="2:17">
      <c r="B9" s="44">
        <v>2</v>
      </c>
      <c r="C9" s="44" t="s">
        <v>259</v>
      </c>
      <c r="D9" s="44" t="s">
        <v>260</v>
      </c>
      <c r="E9" s="44">
        <v>50.08</v>
      </c>
      <c r="F9" s="44">
        <v>2</v>
      </c>
      <c r="G9" s="44" t="s">
        <v>261</v>
      </c>
    </row>
    <row r="10" spans="2:17">
      <c r="B10" s="44">
        <v>3</v>
      </c>
      <c r="C10" s="44" t="s">
        <v>262</v>
      </c>
      <c r="D10" s="44" t="s">
        <v>263</v>
      </c>
      <c r="E10" s="44">
        <v>88.15</v>
      </c>
      <c r="F10" s="44">
        <v>1</v>
      </c>
      <c r="G10" s="44" t="s">
        <v>258</v>
      </c>
    </row>
    <row r="11" spans="2:17">
      <c r="B11" s="44">
        <v>4</v>
      </c>
      <c r="C11" s="44" t="s">
        <v>264</v>
      </c>
      <c r="D11" s="44" t="s">
        <v>265</v>
      </c>
      <c r="E11" s="44"/>
      <c r="F11" s="44">
        <v>1</v>
      </c>
      <c r="G11" s="44" t="s">
        <v>258</v>
      </c>
    </row>
    <row r="12" spans="2:17">
      <c r="B12" s="5"/>
      <c r="C12" s="5"/>
      <c r="D12" s="5"/>
      <c r="E12" s="5"/>
      <c r="F12" s="5"/>
      <c r="G12" s="5"/>
    </row>
    <row r="14" spans="2:17">
      <c r="B14" s="14"/>
      <c r="C14" s="15"/>
      <c r="D14" s="43" t="s">
        <v>266</v>
      </c>
      <c r="E14" s="15"/>
      <c r="F14" s="15"/>
      <c r="G14" s="16"/>
    </row>
    <row r="15" spans="2:17">
      <c r="B15" s="45" t="s">
        <v>267</v>
      </c>
      <c r="C15" s="45" t="s">
        <v>251</v>
      </c>
      <c r="D15" s="44" t="s">
        <v>268</v>
      </c>
      <c r="E15" s="45" t="s">
        <v>253</v>
      </c>
      <c r="F15" s="45" t="s">
        <v>254</v>
      </c>
      <c r="G15" s="45" t="s">
        <v>269</v>
      </c>
    </row>
    <row r="16" spans="2:17">
      <c r="B16" s="45">
        <v>1</v>
      </c>
      <c r="C16" s="45" t="s">
        <v>270</v>
      </c>
      <c r="D16" s="44" t="s">
        <v>271</v>
      </c>
      <c r="E16" s="45">
        <v>84.99</v>
      </c>
      <c r="F16" s="45">
        <v>1</v>
      </c>
      <c r="G16" s="45" t="s">
        <v>272</v>
      </c>
    </row>
    <row r="17" spans="2:7">
      <c r="B17" s="45">
        <v>2</v>
      </c>
      <c r="C17" s="45"/>
      <c r="D17" s="44" t="s">
        <v>273</v>
      </c>
      <c r="E17" s="45"/>
      <c r="F17" s="45">
        <v>1</v>
      </c>
      <c r="G17" s="45" t="s">
        <v>274</v>
      </c>
    </row>
    <row r="18" spans="2:7">
      <c r="B18" s="45">
        <v>3</v>
      </c>
      <c r="C18" s="45" t="s">
        <v>275</v>
      </c>
      <c r="D18" s="44" t="s">
        <v>276</v>
      </c>
      <c r="E18" s="45">
        <v>294.18</v>
      </c>
      <c r="F18" s="45">
        <v>1</v>
      </c>
      <c r="G18" s="45" t="s">
        <v>277</v>
      </c>
    </row>
    <row r="19" spans="2:7">
      <c r="B19" s="45">
        <v>4</v>
      </c>
      <c r="C19" s="45" t="s">
        <v>278</v>
      </c>
      <c r="D19" s="44" t="s">
        <v>279</v>
      </c>
      <c r="E19" s="45"/>
      <c r="F19" s="45">
        <v>1</v>
      </c>
      <c r="G19" s="45"/>
    </row>
    <row r="20" spans="2:7">
      <c r="B20" s="45">
        <v>5</v>
      </c>
      <c r="C20" s="45" t="s">
        <v>280</v>
      </c>
      <c r="D20" s="44" t="s">
        <v>281</v>
      </c>
      <c r="E20" s="45">
        <v>43.01</v>
      </c>
      <c r="F20" s="45">
        <v>1</v>
      </c>
      <c r="G20" s="45" t="s">
        <v>258</v>
      </c>
    </row>
    <row r="21" spans="2:7">
      <c r="B21" s="17"/>
      <c r="C21" s="17"/>
      <c r="D21" s="5"/>
      <c r="E21" s="17"/>
      <c r="F21" s="17"/>
      <c r="G21" s="17"/>
    </row>
    <row r="23" spans="2:7">
      <c r="B23" s="38"/>
      <c r="C23" s="39"/>
      <c r="D23" s="40" t="s">
        <v>282</v>
      </c>
      <c r="E23" s="39"/>
      <c r="F23" s="39"/>
      <c r="G23" s="41"/>
    </row>
    <row r="24" spans="2:7">
      <c r="B24" s="45" t="s">
        <v>408</v>
      </c>
      <c r="C24" s="45" t="s">
        <v>251</v>
      </c>
      <c r="D24" s="45" t="s">
        <v>252</v>
      </c>
      <c r="E24" s="45" t="s">
        <v>253</v>
      </c>
      <c r="F24" s="45" t="s">
        <v>254</v>
      </c>
      <c r="G24" s="45" t="s">
        <v>269</v>
      </c>
    </row>
    <row r="25" spans="2:7">
      <c r="B25" s="45">
        <v>1</v>
      </c>
      <c r="C25" s="45"/>
      <c r="D25" s="45" t="s">
        <v>283</v>
      </c>
      <c r="E25" s="45"/>
      <c r="F25" s="45">
        <v>2</v>
      </c>
      <c r="G25" s="45" t="s">
        <v>284</v>
      </c>
    </row>
    <row r="26" spans="2:7">
      <c r="B26" s="45">
        <v>2</v>
      </c>
      <c r="C26" s="45" t="s">
        <v>285</v>
      </c>
      <c r="D26" s="45" t="s">
        <v>286</v>
      </c>
      <c r="E26" s="45">
        <v>249.11</v>
      </c>
      <c r="F26" s="45">
        <v>1</v>
      </c>
      <c r="G26" s="45" t="s">
        <v>277</v>
      </c>
    </row>
    <row r="27" spans="2:7">
      <c r="B27" s="45">
        <v>3</v>
      </c>
      <c r="C27" s="45" t="s">
        <v>287</v>
      </c>
      <c r="D27" s="45" t="s">
        <v>288</v>
      </c>
      <c r="E27" s="45">
        <v>175.63</v>
      </c>
      <c r="F27" s="45">
        <v>1</v>
      </c>
      <c r="G27" s="45" t="s">
        <v>277</v>
      </c>
    </row>
    <row r="28" spans="2:7">
      <c r="B28" s="45">
        <v>4</v>
      </c>
      <c r="C28" s="45" t="s">
        <v>289</v>
      </c>
      <c r="D28" s="45" t="s">
        <v>290</v>
      </c>
      <c r="E28" s="45">
        <v>75.069999999999993</v>
      </c>
      <c r="F28" s="45">
        <v>1</v>
      </c>
      <c r="G28" s="45" t="s">
        <v>272</v>
      </c>
    </row>
    <row r="29" spans="2:7">
      <c r="B29" s="45">
        <v>5</v>
      </c>
      <c r="C29" s="45"/>
      <c r="D29" s="45" t="s">
        <v>291</v>
      </c>
      <c r="E29" s="45"/>
      <c r="F29" s="45">
        <v>1</v>
      </c>
      <c r="G29" s="45" t="s">
        <v>292</v>
      </c>
    </row>
    <row r="30" spans="2:7">
      <c r="B30" s="45">
        <v>6</v>
      </c>
      <c r="C30" s="45" t="s">
        <v>293</v>
      </c>
      <c r="D30" s="45" t="s">
        <v>294</v>
      </c>
      <c r="E30" s="45">
        <v>100.09</v>
      </c>
      <c r="F30" s="45">
        <v>1</v>
      </c>
      <c r="G30" s="45" t="s">
        <v>272</v>
      </c>
    </row>
    <row r="31" spans="2:7">
      <c r="B31" s="45">
        <v>7</v>
      </c>
      <c r="C31" s="45" t="s">
        <v>295</v>
      </c>
      <c r="D31" s="45" t="s">
        <v>296</v>
      </c>
      <c r="E31" s="45">
        <v>149.19</v>
      </c>
      <c r="F31" s="45">
        <v>1</v>
      </c>
      <c r="G31" s="45" t="s">
        <v>297</v>
      </c>
    </row>
    <row r="32" spans="2:7">
      <c r="B32" s="45">
        <v>8</v>
      </c>
      <c r="C32" s="45"/>
      <c r="D32" s="45" t="s">
        <v>298</v>
      </c>
      <c r="E32" s="45"/>
      <c r="F32" s="45">
        <v>1</v>
      </c>
      <c r="G32" s="45" t="s">
        <v>297</v>
      </c>
    </row>
    <row r="33" spans="2:7">
      <c r="B33" s="45">
        <v>9</v>
      </c>
      <c r="C33" s="45" t="s">
        <v>299</v>
      </c>
      <c r="D33" s="45" t="s">
        <v>300</v>
      </c>
      <c r="E33" s="45">
        <v>278.02</v>
      </c>
      <c r="F33" s="45">
        <v>2</v>
      </c>
      <c r="G33" s="45" t="s">
        <v>292</v>
      </c>
    </row>
    <row r="34" spans="2:7">
      <c r="B34" s="45">
        <v>10</v>
      </c>
      <c r="C34" s="45" t="s">
        <v>301</v>
      </c>
      <c r="D34" s="45" t="s">
        <v>302</v>
      </c>
      <c r="E34" s="45">
        <v>61.83</v>
      </c>
      <c r="F34" s="45">
        <v>2</v>
      </c>
      <c r="G34" s="45" t="s">
        <v>277</v>
      </c>
    </row>
    <row r="35" spans="2:7">
      <c r="B35" s="45">
        <v>11</v>
      </c>
      <c r="C35" s="45" t="s">
        <v>303</v>
      </c>
      <c r="D35" s="45" t="s">
        <v>304</v>
      </c>
      <c r="E35" s="45">
        <v>373.9</v>
      </c>
      <c r="F35" s="45">
        <v>2</v>
      </c>
      <c r="G35" s="45" t="s">
        <v>272</v>
      </c>
    </row>
    <row r="36" spans="2:7">
      <c r="B36" s="45">
        <v>12</v>
      </c>
      <c r="C36" s="45" t="s">
        <v>305</v>
      </c>
      <c r="D36" s="45" t="s">
        <v>306</v>
      </c>
      <c r="E36" s="45">
        <v>241.95</v>
      </c>
      <c r="F36" s="45">
        <v>1</v>
      </c>
      <c r="G36" s="45" t="s">
        <v>277</v>
      </c>
    </row>
    <row r="37" spans="2:7">
      <c r="B37" s="45">
        <v>13</v>
      </c>
      <c r="C37" s="45" t="s">
        <v>307</v>
      </c>
      <c r="D37" s="45" t="s">
        <v>308</v>
      </c>
      <c r="E37" s="45">
        <v>53.497</v>
      </c>
      <c r="F37" s="45">
        <v>2</v>
      </c>
      <c r="G37" s="45" t="s">
        <v>272</v>
      </c>
    </row>
    <row r="38" spans="2:7">
      <c r="B38" s="45">
        <v>14</v>
      </c>
      <c r="C38" s="45" t="s">
        <v>309</v>
      </c>
      <c r="D38" s="45" t="s">
        <v>310</v>
      </c>
      <c r="E38" s="45">
        <v>74.55</v>
      </c>
      <c r="F38" s="45">
        <v>2</v>
      </c>
      <c r="G38" s="45" t="s">
        <v>277</v>
      </c>
    </row>
    <row r="39" spans="2:7">
      <c r="B39" s="45">
        <v>15</v>
      </c>
      <c r="C39" s="45" t="s">
        <v>311</v>
      </c>
      <c r="D39" s="45" t="s">
        <v>312</v>
      </c>
      <c r="E39" s="45">
        <v>287.56</v>
      </c>
      <c r="F39" s="45">
        <v>1</v>
      </c>
      <c r="G39" s="45" t="s">
        <v>277</v>
      </c>
    </row>
    <row r="40" spans="2:7">
      <c r="B40" s="45">
        <v>16</v>
      </c>
      <c r="C40" s="45" t="s">
        <v>313</v>
      </c>
      <c r="D40" s="45" t="s">
        <v>314</v>
      </c>
      <c r="E40" s="45">
        <v>65.37</v>
      </c>
      <c r="F40" s="45">
        <v>1</v>
      </c>
      <c r="G40" s="45" t="s">
        <v>315</v>
      </c>
    </row>
    <row r="41" spans="2:7">
      <c r="B41" s="45">
        <v>17</v>
      </c>
      <c r="C41" s="45" t="s">
        <v>316</v>
      </c>
      <c r="D41" s="45" t="s">
        <v>317</v>
      </c>
      <c r="E41" s="45">
        <v>166.01</v>
      </c>
      <c r="F41" s="45">
        <v>1</v>
      </c>
      <c r="G41" s="45" t="s">
        <v>272</v>
      </c>
    </row>
    <row r="42" spans="2:7">
      <c r="B42" s="45">
        <v>18</v>
      </c>
      <c r="C42" s="45" t="s">
        <v>318</v>
      </c>
      <c r="D42" s="45" t="s">
        <v>319</v>
      </c>
      <c r="E42" s="45">
        <v>42.39</v>
      </c>
      <c r="F42" s="45">
        <v>1</v>
      </c>
      <c r="G42" s="45" t="s">
        <v>320</v>
      </c>
    </row>
    <row r="43" spans="2:7">
      <c r="B43" s="45">
        <v>19</v>
      </c>
      <c r="C43" s="45" t="s">
        <v>321</v>
      </c>
      <c r="D43" s="45" t="s">
        <v>322</v>
      </c>
      <c r="E43" s="45">
        <v>92.09</v>
      </c>
      <c r="F43" s="45">
        <v>1</v>
      </c>
      <c r="G43" s="45" t="s">
        <v>277</v>
      </c>
    </row>
    <row r="44" spans="2:7">
      <c r="B44" s="45">
        <v>20</v>
      </c>
      <c r="C44" s="45" t="s">
        <v>323</v>
      </c>
      <c r="D44" s="45" t="s">
        <v>324</v>
      </c>
      <c r="E44" s="45">
        <v>105.99</v>
      </c>
      <c r="F44" s="45">
        <v>1</v>
      </c>
      <c r="G44" s="45" t="s">
        <v>277</v>
      </c>
    </row>
    <row r="45" spans="2:7">
      <c r="B45" s="45">
        <v>21</v>
      </c>
      <c r="C45" s="45" t="s">
        <v>325</v>
      </c>
      <c r="D45" s="45" t="s">
        <v>326</v>
      </c>
      <c r="E45" s="45">
        <v>82.03</v>
      </c>
      <c r="F45" s="45">
        <v>2</v>
      </c>
      <c r="G45" s="45" t="s">
        <v>277</v>
      </c>
    </row>
    <row r="46" spans="2:7">
      <c r="B46" s="45">
        <v>22</v>
      </c>
      <c r="C46" s="45" t="s">
        <v>327</v>
      </c>
      <c r="D46" s="45" t="s">
        <v>328</v>
      </c>
      <c r="E46" s="45">
        <v>176.13</v>
      </c>
      <c r="F46" s="45">
        <v>1</v>
      </c>
      <c r="G46" s="45" t="s">
        <v>329</v>
      </c>
    </row>
    <row r="47" spans="2:7">
      <c r="B47" s="45">
        <v>23</v>
      </c>
      <c r="C47" s="45" t="s">
        <v>330</v>
      </c>
      <c r="D47" s="45" t="s">
        <v>331</v>
      </c>
      <c r="E47" s="45"/>
      <c r="F47" s="45">
        <v>1</v>
      </c>
      <c r="G47" s="45" t="s">
        <v>277</v>
      </c>
    </row>
    <row r="48" spans="2:7">
      <c r="B48" s="45">
        <v>24</v>
      </c>
      <c r="C48" s="45" t="s">
        <v>309</v>
      </c>
      <c r="D48" s="45" t="s">
        <v>332</v>
      </c>
      <c r="E48" s="45"/>
      <c r="F48" s="45">
        <v>1</v>
      </c>
      <c r="G48" s="45" t="s">
        <v>277</v>
      </c>
    </row>
    <row r="49" spans="2:7">
      <c r="B49" s="45">
        <v>25</v>
      </c>
      <c r="C49" s="45" t="s">
        <v>333</v>
      </c>
      <c r="D49" s="45" t="s">
        <v>334</v>
      </c>
      <c r="E49" s="45">
        <v>430.55</v>
      </c>
      <c r="F49" s="45">
        <v>1</v>
      </c>
      <c r="G49" s="45" t="s">
        <v>277</v>
      </c>
    </row>
    <row r="50" spans="2:7">
      <c r="B50" s="45">
        <v>26</v>
      </c>
      <c r="C50" s="45" t="s">
        <v>335</v>
      </c>
      <c r="D50" s="45" t="s">
        <v>336</v>
      </c>
      <c r="E50" s="45">
        <v>222.33</v>
      </c>
      <c r="F50" s="45">
        <v>1</v>
      </c>
      <c r="G50" s="45" t="s">
        <v>337</v>
      </c>
    </row>
    <row r="51" spans="2:7">
      <c r="B51" s="45">
        <v>27</v>
      </c>
      <c r="C51" s="45"/>
      <c r="D51" s="45" t="s">
        <v>338</v>
      </c>
      <c r="E51" s="45"/>
      <c r="F51" s="45">
        <v>1</v>
      </c>
      <c r="G51" s="45" t="s">
        <v>277</v>
      </c>
    </row>
    <row r="52" spans="2:7">
      <c r="B52" s="45">
        <v>28</v>
      </c>
      <c r="C52" s="45" t="s">
        <v>289</v>
      </c>
      <c r="D52" s="45" t="s">
        <v>290</v>
      </c>
      <c r="E52" s="45">
        <v>75.069999999999993</v>
      </c>
      <c r="F52" s="45">
        <v>1</v>
      </c>
      <c r="G52" s="45" t="s">
        <v>277</v>
      </c>
    </row>
    <row r="53" spans="2:7">
      <c r="B53" s="45">
        <v>29</v>
      </c>
      <c r="C53" s="45" t="s">
        <v>309</v>
      </c>
      <c r="D53" s="45" t="s">
        <v>310</v>
      </c>
      <c r="E53" s="45">
        <v>74.55</v>
      </c>
      <c r="F53" s="45">
        <v>1</v>
      </c>
      <c r="G53" s="45" t="s">
        <v>339</v>
      </c>
    </row>
    <row r="54" spans="2:7">
      <c r="B54" s="45">
        <v>30</v>
      </c>
      <c r="C54" s="45" t="s">
        <v>340</v>
      </c>
      <c r="D54" s="45" t="s">
        <v>341</v>
      </c>
      <c r="E54" s="45">
        <v>246.48</v>
      </c>
      <c r="F54" s="45">
        <v>1</v>
      </c>
      <c r="G54" s="45" t="s">
        <v>342</v>
      </c>
    </row>
    <row r="55" spans="2:7">
      <c r="B55" s="45">
        <v>31</v>
      </c>
      <c r="C55" s="45" t="s">
        <v>343</v>
      </c>
      <c r="D55" s="45" t="s">
        <v>344</v>
      </c>
      <c r="E55" s="45">
        <v>352.4</v>
      </c>
      <c r="F55" s="45">
        <v>1</v>
      </c>
      <c r="G55" s="45" t="s">
        <v>345</v>
      </c>
    </row>
    <row r="56" spans="2:7">
      <c r="B56" s="45">
        <v>32</v>
      </c>
      <c r="C56" s="45" t="s">
        <v>327</v>
      </c>
      <c r="D56" s="45" t="s">
        <v>346</v>
      </c>
      <c r="E56" s="45">
        <v>192.12</v>
      </c>
      <c r="F56" s="45">
        <v>1</v>
      </c>
      <c r="G56" s="45" t="s">
        <v>339</v>
      </c>
    </row>
    <row r="57" spans="2:7">
      <c r="B57" s="45">
        <v>33</v>
      </c>
      <c r="C57" s="45" t="s">
        <v>347</v>
      </c>
      <c r="D57" s="45" t="s">
        <v>348</v>
      </c>
      <c r="E57" s="45">
        <v>74.09</v>
      </c>
      <c r="F57" s="45">
        <v>1</v>
      </c>
      <c r="G57" s="45" t="s">
        <v>349</v>
      </c>
    </row>
    <row r="58" spans="2:7">
      <c r="B58" s="45">
        <v>34</v>
      </c>
      <c r="C58" s="45" t="s">
        <v>350</v>
      </c>
      <c r="D58" s="45" t="s">
        <v>351</v>
      </c>
      <c r="E58" s="45">
        <v>136.09</v>
      </c>
      <c r="F58" s="45">
        <v>1</v>
      </c>
      <c r="G58" s="45" t="s">
        <v>277</v>
      </c>
    </row>
    <row r="59" spans="2:7">
      <c r="B59" s="45">
        <v>35</v>
      </c>
      <c r="C59" s="45"/>
      <c r="D59" s="45" t="s">
        <v>352</v>
      </c>
      <c r="E59" s="45"/>
      <c r="F59" s="45">
        <v>1</v>
      </c>
      <c r="G59" s="45" t="s">
        <v>297</v>
      </c>
    </row>
    <row r="60" spans="2:7">
      <c r="B60" s="45">
        <v>36</v>
      </c>
      <c r="C60" s="45"/>
      <c r="D60" s="45" t="s">
        <v>353</v>
      </c>
      <c r="E60" s="45"/>
      <c r="F60" s="45">
        <v>1</v>
      </c>
      <c r="G60" s="45" t="s">
        <v>297</v>
      </c>
    </row>
    <row r="61" spans="2:7">
      <c r="B61" s="45">
        <v>37</v>
      </c>
      <c r="C61" s="45" t="s">
        <v>354</v>
      </c>
      <c r="D61" s="45" t="s">
        <v>355</v>
      </c>
      <c r="E61" s="45">
        <v>381.42</v>
      </c>
      <c r="F61" s="45">
        <v>1</v>
      </c>
      <c r="G61" s="45" t="s">
        <v>272</v>
      </c>
    </row>
    <row r="62" spans="2:7">
      <c r="B62" s="45">
        <v>38</v>
      </c>
      <c r="C62" s="45" t="s">
        <v>356</v>
      </c>
      <c r="D62" s="45" t="s">
        <v>357</v>
      </c>
      <c r="E62" s="45">
        <v>58.44</v>
      </c>
      <c r="F62" s="45">
        <v>1</v>
      </c>
      <c r="G62" s="45" t="s">
        <v>272</v>
      </c>
    </row>
    <row r="63" spans="2:7">
      <c r="B63" s="45">
        <v>39</v>
      </c>
      <c r="C63" s="45" t="s">
        <v>358</v>
      </c>
      <c r="D63" s="45" t="s">
        <v>359</v>
      </c>
      <c r="E63" s="45">
        <v>56.08</v>
      </c>
      <c r="F63" s="45">
        <v>1</v>
      </c>
      <c r="G63" s="45" t="s">
        <v>272</v>
      </c>
    </row>
    <row r="64" spans="2:7">
      <c r="B64" s="45">
        <v>40</v>
      </c>
      <c r="C64" s="45"/>
      <c r="D64" s="45" t="s">
        <v>360</v>
      </c>
      <c r="E64" s="45"/>
      <c r="F64" s="45">
        <v>1</v>
      </c>
      <c r="G64" s="45" t="s">
        <v>272</v>
      </c>
    </row>
    <row r="65" spans="2:7">
      <c r="B65" s="64"/>
      <c r="C65" s="64"/>
      <c r="D65" s="64"/>
      <c r="E65" s="64"/>
      <c r="F65" s="64"/>
      <c r="G65" s="64"/>
    </row>
    <row r="66" spans="2:7">
      <c r="B66" s="64"/>
      <c r="C66" s="64"/>
      <c r="D66" s="64"/>
      <c r="E66" s="64"/>
      <c r="F66" s="64"/>
      <c r="G66" s="64"/>
    </row>
    <row r="67" spans="2:7">
      <c r="B67" s="64"/>
      <c r="C67" s="64"/>
      <c r="D67" s="64"/>
      <c r="E67" s="64"/>
      <c r="F67" s="64"/>
      <c r="G67" s="64"/>
    </row>
    <row r="69" spans="2:7">
      <c r="B69" s="59" t="s">
        <v>848</v>
      </c>
      <c r="C69" s="59"/>
      <c r="D69" s="59" t="s">
        <v>861</v>
      </c>
      <c r="E69" s="59" t="s">
        <v>863</v>
      </c>
      <c r="F69" s="59"/>
      <c r="G69" s="59"/>
    </row>
    <row r="70" spans="2:7">
      <c r="B70" s="59"/>
      <c r="C70" s="59" t="s">
        <v>109</v>
      </c>
      <c r="D70" s="59" t="s">
        <v>862</v>
      </c>
      <c r="E70" s="59" t="s">
        <v>864</v>
      </c>
      <c r="F70" s="59"/>
      <c r="G70" s="59"/>
    </row>
    <row r="72" spans="2:7">
      <c r="B72" s="3" t="s">
        <v>865</v>
      </c>
      <c r="C72" s="66"/>
      <c r="D72" s="66"/>
      <c r="E72" s="66"/>
      <c r="F72" s="66"/>
      <c r="G72" s="66"/>
    </row>
    <row r="73" spans="2:7" ht="18.75">
      <c r="B73" s="65" t="s">
        <v>866</v>
      </c>
      <c r="C73" s="67"/>
      <c r="D73" s="67"/>
      <c r="E73" s="67"/>
      <c r="F73" s="67"/>
      <c r="G73" s="67"/>
    </row>
    <row r="74" spans="2:7" ht="18">
      <c r="B74" s="3"/>
      <c r="C74" s="66"/>
      <c r="D74" s="68" t="s">
        <v>410</v>
      </c>
      <c r="E74" s="66"/>
      <c r="F74" s="66"/>
      <c r="G74" s="66"/>
    </row>
    <row r="76" spans="2:7">
      <c r="B76" s="33"/>
      <c r="C76" s="34"/>
      <c r="D76" s="34" t="s">
        <v>361</v>
      </c>
      <c r="E76" s="34"/>
      <c r="F76" s="34"/>
      <c r="G76" s="35"/>
    </row>
    <row r="77" spans="2:7">
      <c r="B77" s="44" t="s">
        <v>408</v>
      </c>
      <c r="C77" s="44" t="s">
        <v>251</v>
      </c>
      <c r="D77" s="44" t="s">
        <v>252</v>
      </c>
      <c r="E77" s="44" t="s">
        <v>253</v>
      </c>
      <c r="F77" s="44" t="s">
        <v>254</v>
      </c>
      <c r="G77" s="44" t="s">
        <v>255</v>
      </c>
    </row>
    <row r="78" spans="2:7">
      <c r="B78" s="44">
        <v>1</v>
      </c>
      <c r="C78" s="44" t="s">
        <v>362</v>
      </c>
      <c r="D78" s="44" t="s">
        <v>363</v>
      </c>
      <c r="E78" s="44">
        <v>40</v>
      </c>
      <c r="F78" s="44">
        <v>1</v>
      </c>
      <c r="G78" s="44" t="s">
        <v>364</v>
      </c>
    </row>
    <row r="79" spans="2:7">
      <c r="B79" s="44">
        <v>2</v>
      </c>
      <c r="C79" s="44" t="s">
        <v>365</v>
      </c>
      <c r="D79" s="44" t="s">
        <v>366</v>
      </c>
      <c r="E79" s="44">
        <v>253.8</v>
      </c>
      <c r="F79" s="44">
        <v>1</v>
      </c>
      <c r="G79" s="44" t="s">
        <v>349</v>
      </c>
    </row>
    <row r="80" spans="2:7">
      <c r="B80" s="44">
        <v>3</v>
      </c>
      <c r="C80" s="44" t="s">
        <v>367</v>
      </c>
      <c r="D80" s="44" t="s">
        <v>368</v>
      </c>
      <c r="E80" s="44">
        <v>35.049999999999997</v>
      </c>
      <c r="F80" s="44">
        <v>1</v>
      </c>
      <c r="G80" s="44" t="s">
        <v>297</v>
      </c>
    </row>
    <row r="81" spans="2:7">
      <c r="B81" s="44">
        <v>4</v>
      </c>
      <c r="C81" s="44" t="s">
        <v>369</v>
      </c>
      <c r="D81" s="44" t="s">
        <v>370</v>
      </c>
      <c r="E81" s="44">
        <v>98.08</v>
      </c>
      <c r="F81" s="44">
        <v>3</v>
      </c>
      <c r="G81" s="44" t="s">
        <v>258</v>
      </c>
    </row>
    <row r="82" spans="2:7">
      <c r="B82" s="44">
        <v>5</v>
      </c>
      <c r="C82" s="44" t="s">
        <v>371</v>
      </c>
      <c r="D82" s="44" t="s">
        <v>372</v>
      </c>
      <c r="E82" s="44">
        <v>74.44</v>
      </c>
      <c r="F82" s="44">
        <v>1</v>
      </c>
      <c r="G82" s="44" t="s">
        <v>258</v>
      </c>
    </row>
    <row r="83" spans="2:7">
      <c r="B83" s="44">
        <v>7</v>
      </c>
      <c r="C83" s="44" t="s">
        <v>373</v>
      </c>
      <c r="D83" s="44" t="s">
        <v>374</v>
      </c>
      <c r="E83" s="44">
        <v>163.4</v>
      </c>
      <c r="F83" s="44">
        <v>1</v>
      </c>
      <c r="G83" s="44" t="s">
        <v>349</v>
      </c>
    </row>
    <row r="84" spans="2:7">
      <c r="B84" s="44">
        <v>8</v>
      </c>
      <c r="C84" s="44" t="s">
        <v>365</v>
      </c>
      <c r="D84" s="44" t="s">
        <v>375</v>
      </c>
      <c r="E84" s="44">
        <v>126.9</v>
      </c>
      <c r="F84" s="44">
        <v>1</v>
      </c>
      <c r="G84" s="44" t="s">
        <v>342</v>
      </c>
    </row>
    <row r="85" spans="2:7">
      <c r="B85" s="44">
        <v>9</v>
      </c>
      <c r="C85" s="44" t="s">
        <v>376</v>
      </c>
      <c r="D85" s="44" t="s">
        <v>377</v>
      </c>
      <c r="E85" s="44">
        <v>56.11</v>
      </c>
      <c r="F85" s="44">
        <v>1</v>
      </c>
      <c r="G85" s="44" t="s">
        <v>342</v>
      </c>
    </row>
    <row r="86" spans="2:7">
      <c r="B86" s="44">
        <v>10</v>
      </c>
      <c r="C86" s="44" t="s">
        <v>378</v>
      </c>
      <c r="D86" s="44" t="s">
        <v>379</v>
      </c>
      <c r="E86" s="44">
        <v>60.05</v>
      </c>
      <c r="F86" s="44">
        <v>1</v>
      </c>
      <c r="G86" s="44" t="s">
        <v>258</v>
      </c>
    </row>
    <row r="87" spans="2:7">
      <c r="B87" s="44">
        <v>11</v>
      </c>
      <c r="C87" s="44" t="s">
        <v>380</v>
      </c>
      <c r="D87" s="44" t="s">
        <v>381</v>
      </c>
      <c r="E87" s="44">
        <v>36.46</v>
      </c>
      <c r="F87" s="44">
        <v>1</v>
      </c>
      <c r="G87" s="44" t="s">
        <v>382</v>
      </c>
    </row>
    <row r="88" spans="2:7">
      <c r="B88" s="44">
        <v>12</v>
      </c>
      <c r="C88" s="44"/>
      <c r="D88" s="44" t="s">
        <v>383</v>
      </c>
      <c r="E88" s="44"/>
      <c r="F88" s="44">
        <v>1</v>
      </c>
      <c r="G88" s="44" t="s">
        <v>258</v>
      </c>
    </row>
    <row r="89" spans="2:7">
      <c r="B89" s="44">
        <v>13</v>
      </c>
      <c r="C89" s="44"/>
      <c r="D89" s="44" t="s">
        <v>384</v>
      </c>
      <c r="E89" s="44"/>
      <c r="F89" s="44">
        <v>1</v>
      </c>
      <c r="G89" s="44" t="s">
        <v>258</v>
      </c>
    </row>
    <row r="90" spans="2:7">
      <c r="B90" s="44">
        <v>14</v>
      </c>
      <c r="C90" s="44" t="s">
        <v>365</v>
      </c>
      <c r="D90" s="44" t="s">
        <v>375</v>
      </c>
      <c r="E90" s="44">
        <v>253.8</v>
      </c>
      <c r="F90" s="44">
        <v>1</v>
      </c>
      <c r="G90" s="44" t="s">
        <v>272</v>
      </c>
    </row>
    <row r="91" spans="2:7">
      <c r="B91" s="44">
        <v>15</v>
      </c>
      <c r="C91" s="44" t="s">
        <v>385</v>
      </c>
      <c r="D91" s="44" t="s">
        <v>386</v>
      </c>
      <c r="E91" s="44">
        <v>138.12</v>
      </c>
      <c r="F91" s="44">
        <v>1</v>
      </c>
      <c r="G91" s="44" t="s">
        <v>329</v>
      </c>
    </row>
    <row r="92" spans="2:7">
      <c r="B92" s="5"/>
      <c r="C92" s="5"/>
      <c r="D92" s="5"/>
      <c r="E92" s="5"/>
      <c r="F92" s="5"/>
      <c r="G92" s="5"/>
    </row>
    <row r="94" spans="2:7">
      <c r="B94" s="30"/>
      <c r="C94" s="31"/>
      <c r="D94" s="36" t="s">
        <v>387</v>
      </c>
      <c r="E94" s="31"/>
      <c r="F94" s="31"/>
      <c r="G94" s="32"/>
    </row>
    <row r="95" spans="2:7">
      <c r="B95" s="44" t="s">
        <v>408</v>
      </c>
      <c r="C95" s="44" t="s">
        <v>251</v>
      </c>
      <c r="D95" s="44" t="s">
        <v>252</v>
      </c>
      <c r="E95" s="44" t="s">
        <v>253</v>
      </c>
      <c r="F95" s="44" t="s">
        <v>254</v>
      </c>
      <c r="G95" s="44" t="s">
        <v>255</v>
      </c>
    </row>
    <row r="96" spans="2:7">
      <c r="B96" s="44">
        <v>1</v>
      </c>
      <c r="C96" s="44" t="s">
        <v>388</v>
      </c>
      <c r="D96" s="44" t="s">
        <v>389</v>
      </c>
      <c r="E96" s="44">
        <v>237.95</v>
      </c>
      <c r="F96" s="44">
        <v>1</v>
      </c>
      <c r="G96" s="44" t="s">
        <v>277</v>
      </c>
    </row>
    <row r="97" spans="2:7">
      <c r="B97" s="44">
        <v>2</v>
      </c>
      <c r="C97" s="44" t="s">
        <v>390</v>
      </c>
      <c r="D97" s="44" t="s">
        <v>391</v>
      </c>
      <c r="E97" s="44">
        <v>219.53</v>
      </c>
      <c r="F97" s="44">
        <v>1</v>
      </c>
      <c r="G97" s="44" t="s">
        <v>292</v>
      </c>
    </row>
    <row r="98" spans="2:7">
      <c r="B98" s="44">
        <v>3</v>
      </c>
      <c r="C98" s="44" t="s">
        <v>392</v>
      </c>
      <c r="D98" s="44" t="s">
        <v>393</v>
      </c>
      <c r="E98" s="44">
        <v>249.68</v>
      </c>
      <c r="F98" s="44">
        <v>1</v>
      </c>
      <c r="G98" s="44" t="s">
        <v>272</v>
      </c>
    </row>
    <row r="99" spans="2:7">
      <c r="B99" s="44">
        <v>4</v>
      </c>
      <c r="C99" s="44" t="s">
        <v>394</v>
      </c>
      <c r="D99" s="44" t="s">
        <v>395</v>
      </c>
      <c r="E99" s="44">
        <v>181.88</v>
      </c>
      <c r="F99" s="44">
        <v>1</v>
      </c>
      <c r="G99" s="44" t="s">
        <v>272</v>
      </c>
    </row>
    <row r="100" spans="2:7">
      <c r="B100" s="44">
        <v>5</v>
      </c>
      <c r="C100" s="44" t="s">
        <v>396</v>
      </c>
      <c r="D100" s="44" t="s">
        <v>397</v>
      </c>
      <c r="E100" s="44">
        <v>184.23</v>
      </c>
      <c r="F100" s="44">
        <v>1</v>
      </c>
      <c r="G100" s="44" t="s">
        <v>398</v>
      </c>
    </row>
    <row r="101" spans="2:7">
      <c r="B101" s="44">
        <v>6</v>
      </c>
      <c r="C101" s="44"/>
      <c r="D101" s="44" t="s">
        <v>399</v>
      </c>
      <c r="E101" s="44"/>
      <c r="F101" s="44">
        <v>1</v>
      </c>
      <c r="G101" s="44" t="s">
        <v>297</v>
      </c>
    </row>
    <row r="102" spans="2:7">
      <c r="B102" s="44">
        <v>7</v>
      </c>
      <c r="C102" s="44" t="s">
        <v>400</v>
      </c>
      <c r="D102" s="44" t="s">
        <v>401</v>
      </c>
      <c r="E102" s="44">
        <v>119.38</v>
      </c>
      <c r="F102" s="44">
        <v>1</v>
      </c>
      <c r="G102" s="44" t="s">
        <v>274</v>
      </c>
    </row>
    <row r="103" spans="2:7">
      <c r="B103" s="44">
        <v>8</v>
      </c>
      <c r="C103" s="44" t="s">
        <v>402</v>
      </c>
      <c r="D103" s="44" t="s">
        <v>403</v>
      </c>
      <c r="E103" s="44">
        <v>110.11</v>
      </c>
      <c r="F103" s="44">
        <v>1</v>
      </c>
      <c r="G103" s="44" t="s">
        <v>272</v>
      </c>
    </row>
    <row r="104" spans="2:7">
      <c r="B104" s="5"/>
      <c r="C104" s="5"/>
      <c r="D104" s="5"/>
      <c r="E104" s="5"/>
      <c r="F104" s="5"/>
      <c r="G104" s="5"/>
    </row>
    <row r="106" spans="2:7">
      <c r="B106" s="27"/>
      <c r="C106" s="28"/>
      <c r="D106" s="28" t="s">
        <v>404</v>
      </c>
      <c r="E106" s="28"/>
      <c r="F106" s="28"/>
      <c r="G106" s="29"/>
    </row>
    <row r="107" spans="2:7">
      <c r="B107" s="44" t="s">
        <v>408</v>
      </c>
      <c r="C107" s="44" t="s">
        <v>251</v>
      </c>
      <c r="D107" s="44" t="s">
        <v>252</v>
      </c>
      <c r="E107" s="44" t="s">
        <v>253</v>
      </c>
      <c r="F107" s="44" t="s">
        <v>254</v>
      </c>
      <c r="G107" s="44" t="s">
        <v>255</v>
      </c>
    </row>
    <row r="108" spans="2:7">
      <c r="B108" s="44">
        <v>1</v>
      </c>
      <c r="C108" s="44" t="s">
        <v>405</v>
      </c>
      <c r="D108" s="44" t="s">
        <v>406</v>
      </c>
      <c r="E108" s="44">
        <v>110.98</v>
      </c>
      <c r="F108" s="44">
        <v>1</v>
      </c>
      <c r="G108" s="44" t="s">
        <v>277</v>
      </c>
    </row>
    <row r="109" spans="2:7">
      <c r="B109" s="44">
        <v>2</v>
      </c>
      <c r="C109" s="44"/>
      <c r="D109" s="44" t="s">
        <v>407</v>
      </c>
      <c r="E109" s="44"/>
      <c r="F109" s="44">
        <v>1</v>
      </c>
      <c r="G109" s="44" t="s">
        <v>274</v>
      </c>
    </row>
    <row r="110" spans="2:7">
      <c r="B110" s="5"/>
      <c r="C110" s="5"/>
      <c r="D110" s="5"/>
      <c r="E110" s="5"/>
      <c r="F110" s="5"/>
      <c r="G110" s="5"/>
    </row>
    <row r="114" spans="2:7">
      <c r="B114" s="59" t="s">
        <v>848</v>
      </c>
      <c r="C114" s="59"/>
      <c r="D114" s="59" t="s">
        <v>861</v>
      </c>
      <c r="E114" s="59" t="s">
        <v>863</v>
      </c>
      <c r="F114" s="59"/>
      <c r="G114" s="59"/>
    </row>
    <row r="115" spans="2:7">
      <c r="B115" s="59"/>
      <c r="C115" s="59" t="s">
        <v>109</v>
      </c>
      <c r="D115" s="59" t="s">
        <v>862</v>
      </c>
      <c r="E115" s="59" t="s">
        <v>864</v>
      </c>
      <c r="F115" s="59"/>
      <c r="G115" s="59"/>
    </row>
  </sheetData>
  <pageMargins left="0.7" right="0.7" top="0.75" bottom="0.75" header="0.3" footer="0.3"/>
  <pageSetup scale="4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06"/>
  <sheetViews>
    <sheetView workbookViewId="0">
      <selection activeCell="E5" sqref="E5"/>
    </sheetView>
  </sheetViews>
  <sheetFormatPr baseColWidth="10" defaultRowHeight="15"/>
  <cols>
    <col min="1" max="1" width="2.85546875" customWidth="1"/>
    <col min="2" max="2" width="9.42578125" customWidth="1"/>
    <col min="3" max="3" width="22.85546875" customWidth="1"/>
    <col min="4" max="4" width="33" customWidth="1"/>
  </cols>
  <sheetData>
    <row r="1" spans="2:7">
      <c r="B1" s="3" t="s">
        <v>865</v>
      </c>
      <c r="C1" s="66"/>
      <c r="D1" s="66"/>
      <c r="E1" s="66"/>
      <c r="F1" s="66"/>
      <c r="G1" s="66"/>
    </row>
    <row r="2" spans="2:7" ht="18.75">
      <c r="B2" s="65" t="s">
        <v>887</v>
      </c>
      <c r="C2" s="67"/>
      <c r="D2" s="67"/>
      <c r="E2" s="67"/>
      <c r="F2" s="67"/>
      <c r="G2" s="67"/>
    </row>
    <row r="3" spans="2:7" ht="6.75" customHeight="1"/>
    <row r="4" spans="2:7" ht="21" customHeight="1">
      <c r="D4" s="46" t="s">
        <v>795</v>
      </c>
    </row>
    <row r="6" spans="2:7">
      <c r="B6" s="11"/>
      <c r="C6" s="12"/>
      <c r="D6" s="42" t="s">
        <v>409</v>
      </c>
      <c r="E6" s="12"/>
      <c r="F6" s="12"/>
      <c r="G6" s="13"/>
    </row>
    <row r="7" spans="2:7">
      <c r="B7" s="44" t="s">
        <v>250</v>
      </c>
      <c r="C7" s="44" t="s">
        <v>251</v>
      </c>
      <c r="D7" s="44" t="s">
        <v>252</v>
      </c>
      <c r="E7" s="44" t="s">
        <v>253</v>
      </c>
      <c r="F7" s="44" t="s">
        <v>254</v>
      </c>
      <c r="G7" s="44" t="s">
        <v>255</v>
      </c>
    </row>
    <row r="8" spans="2:7">
      <c r="B8" s="44">
        <v>1</v>
      </c>
      <c r="C8" s="44" t="s">
        <v>259</v>
      </c>
      <c r="D8" s="44" t="s">
        <v>260</v>
      </c>
      <c r="E8" s="44">
        <v>50.08</v>
      </c>
      <c r="F8" s="44">
        <v>1</v>
      </c>
      <c r="G8" s="44" t="s">
        <v>261</v>
      </c>
    </row>
    <row r="9" spans="2:7">
      <c r="B9" s="44">
        <v>2</v>
      </c>
      <c r="C9" s="44"/>
      <c r="D9" s="44" t="s">
        <v>411</v>
      </c>
      <c r="E9" s="44"/>
      <c r="F9" s="44">
        <v>2</v>
      </c>
      <c r="G9" s="44" t="s">
        <v>412</v>
      </c>
    </row>
    <row r="10" spans="2:7">
      <c r="B10" s="44">
        <v>3</v>
      </c>
      <c r="C10" s="44"/>
      <c r="D10" s="44" t="s">
        <v>413</v>
      </c>
      <c r="E10" s="44"/>
      <c r="F10" s="44">
        <v>1</v>
      </c>
      <c r="G10" s="44" t="s">
        <v>412</v>
      </c>
    </row>
    <row r="11" spans="2:7">
      <c r="B11" s="44">
        <v>4</v>
      </c>
      <c r="C11" s="44" t="s">
        <v>414</v>
      </c>
      <c r="D11" s="44" t="s">
        <v>415</v>
      </c>
      <c r="E11" s="44">
        <v>32.04</v>
      </c>
      <c r="F11" s="44">
        <v>2</v>
      </c>
      <c r="G11" s="44" t="s">
        <v>416</v>
      </c>
    </row>
    <row r="12" spans="2:7">
      <c r="B12" s="44">
        <v>5</v>
      </c>
      <c r="C12" s="44" t="s">
        <v>417</v>
      </c>
      <c r="D12" s="44" t="s">
        <v>418</v>
      </c>
      <c r="E12" s="44">
        <v>78.11</v>
      </c>
      <c r="F12" s="44">
        <v>3</v>
      </c>
      <c r="G12" s="44" t="s">
        <v>412</v>
      </c>
    </row>
    <row r="13" spans="2:7">
      <c r="B13" s="44">
        <v>6</v>
      </c>
      <c r="C13" s="44" t="s">
        <v>419</v>
      </c>
      <c r="D13" s="44" t="s">
        <v>420</v>
      </c>
      <c r="E13" s="44">
        <v>12.01</v>
      </c>
      <c r="F13" s="44">
        <v>2</v>
      </c>
      <c r="G13" s="44" t="s">
        <v>277</v>
      </c>
    </row>
    <row r="14" spans="2:7">
      <c r="B14" s="44">
        <v>7</v>
      </c>
      <c r="C14" s="44" t="s">
        <v>421</v>
      </c>
      <c r="D14" s="44" t="s">
        <v>422</v>
      </c>
      <c r="E14" s="44"/>
      <c r="F14" s="44">
        <v>1</v>
      </c>
      <c r="G14" s="44" t="s">
        <v>412</v>
      </c>
    </row>
    <row r="15" spans="2:7">
      <c r="B15" s="44">
        <v>8</v>
      </c>
      <c r="C15" s="44" t="s">
        <v>264</v>
      </c>
      <c r="D15" s="44" t="s">
        <v>423</v>
      </c>
      <c r="E15" s="44"/>
      <c r="F15" s="44">
        <v>1</v>
      </c>
      <c r="G15" s="44" t="s">
        <v>412</v>
      </c>
    </row>
    <row r="16" spans="2:7">
      <c r="B16" s="44">
        <v>9</v>
      </c>
      <c r="C16" s="44" t="s">
        <v>424</v>
      </c>
      <c r="D16" s="44" t="s">
        <v>425</v>
      </c>
      <c r="E16" s="44">
        <v>30.03</v>
      </c>
      <c r="F16" s="44">
        <v>3</v>
      </c>
      <c r="G16" s="44" t="s">
        <v>412</v>
      </c>
    </row>
    <row r="17" spans="2:7">
      <c r="B17" s="44">
        <v>10</v>
      </c>
      <c r="C17" s="44" t="s">
        <v>426</v>
      </c>
      <c r="D17" s="44" t="s">
        <v>427</v>
      </c>
      <c r="E17" s="44">
        <v>86.18</v>
      </c>
      <c r="F17" s="44">
        <v>1</v>
      </c>
      <c r="G17" s="44" t="s">
        <v>416</v>
      </c>
    </row>
    <row r="18" spans="2:7">
      <c r="B18" s="44">
        <v>11</v>
      </c>
      <c r="C18" s="44" t="s">
        <v>428</v>
      </c>
      <c r="D18" s="44" t="s">
        <v>429</v>
      </c>
      <c r="E18" s="44">
        <v>24.3</v>
      </c>
      <c r="F18" s="44">
        <v>1</v>
      </c>
      <c r="G18" s="44" t="s">
        <v>430</v>
      </c>
    </row>
    <row r="19" spans="2:7">
      <c r="B19" s="44">
        <v>12</v>
      </c>
      <c r="C19" s="44" t="s">
        <v>431</v>
      </c>
      <c r="D19" s="44" t="s">
        <v>432</v>
      </c>
      <c r="E19" s="44">
        <v>128.18</v>
      </c>
      <c r="F19" s="44">
        <v>1</v>
      </c>
      <c r="G19" s="44" t="s">
        <v>272</v>
      </c>
    </row>
    <row r="20" spans="2:7">
      <c r="B20" s="44">
        <v>13</v>
      </c>
      <c r="C20" s="44" t="s">
        <v>433</v>
      </c>
      <c r="D20" s="44" t="s">
        <v>434</v>
      </c>
      <c r="E20" s="44">
        <v>72.150000000000006</v>
      </c>
      <c r="F20" s="44">
        <v>1</v>
      </c>
      <c r="G20" s="44" t="s">
        <v>412</v>
      </c>
    </row>
    <row r="21" spans="2:7">
      <c r="B21" s="44">
        <v>15</v>
      </c>
      <c r="C21" s="44" t="s">
        <v>435</v>
      </c>
      <c r="D21" s="44" t="s">
        <v>436</v>
      </c>
      <c r="E21" s="44">
        <v>92.14</v>
      </c>
      <c r="F21" s="44">
        <v>2</v>
      </c>
      <c r="G21" s="44" t="s">
        <v>412</v>
      </c>
    </row>
    <row r="22" spans="2:7">
      <c r="B22" s="44">
        <v>17</v>
      </c>
      <c r="C22" s="44" t="s">
        <v>437</v>
      </c>
      <c r="D22" s="44" t="s">
        <v>438</v>
      </c>
      <c r="E22" s="44">
        <v>106.17</v>
      </c>
      <c r="F22" s="44">
        <v>1</v>
      </c>
      <c r="G22" s="44" t="s">
        <v>416</v>
      </c>
    </row>
    <row r="23" spans="2:7">
      <c r="B23" s="44">
        <v>19</v>
      </c>
      <c r="C23" s="44" t="s">
        <v>439</v>
      </c>
      <c r="D23" s="44" t="s">
        <v>440</v>
      </c>
      <c r="E23" s="44">
        <v>74.12</v>
      </c>
      <c r="F23" s="44">
        <v>1</v>
      </c>
      <c r="G23" s="44" t="s">
        <v>412</v>
      </c>
    </row>
    <row r="24" spans="2:7">
      <c r="B24" s="44">
        <v>20</v>
      </c>
      <c r="C24" s="44"/>
      <c r="D24" s="44" t="s">
        <v>441</v>
      </c>
      <c r="E24" s="44"/>
      <c r="F24" s="44">
        <v>1</v>
      </c>
      <c r="G24" s="44" t="s">
        <v>412</v>
      </c>
    </row>
    <row r="25" spans="2:7">
      <c r="B25" s="44">
        <v>21</v>
      </c>
      <c r="C25" s="44" t="s">
        <v>442</v>
      </c>
      <c r="D25" s="44" t="s">
        <v>443</v>
      </c>
      <c r="E25" s="44">
        <v>135.16999999999999</v>
      </c>
      <c r="F25" s="44">
        <v>1</v>
      </c>
      <c r="G25" s="44" t="s">
        <v>272</v>
      </c>
    </row>
    <row r="26" spans="2:7">
      <c r="B26" s="44">
        <v>22</v>
      </c>
      <c r="C26" s="44" t="s">
        <v>444</v>
      </c>
      <c r="D26" s="44" t="s">
        <v>445</v>
      </c>
      <c r="E26" s="44">
        <v>182.17</v>
      </c>
      <c r="F26" s="44">
        <v>1</v>
      </c>
      <c r="G26" s="44"/>
    </row>
    <row r="27" spans="2:7">
      <c r="B27" s="44">
        <v>23</v>
      </c>
      <c r="C27" s="44" t="s">
        <v>446</v>
      </c>
      <c r="D27" s="44" t="s">
        <v>447</v>
      </c>
      <c r="E27" s="44">
        <v>100.18</v>
      </c>
      <c r="F27" s="44">
        <v>2</v>
      </c>
      <c r="G27" s="44" t="s">
        <v>416</v>
      </c>
    </row>
    <row r="28" spans="2:7">
      <c r="B28" s="44">
        <v>32</v>
      </c>
      <c r="C28" s="44"/>
      <c r="D28" s="44" t="s">
        <v>448</v>
      </c>
      <c r="E28" s="44"/>
      <c r="F28" s="44">
        <v>9</v>
      </c>
      <c r="G28" s="44" t="s">
        <v>449</v>
      </c>
    </row>
    <row r="29" spans="2:7">
      <c r="B29" s="44">
        <v>25</v>
      </c>
      <c r="C29" s="44"/>
      <c r="D29" s="44" t="s">
        <v>450</v>
      </c>
      <c r="E29" s="44"/>
      <c r="F29" s="44">
        <v>4</v>
      </c>
      <c r="G29" s="44"/>
    </row>
    <row r="30" spans="2:7">
      <c r="B30" s="44">
        <v>34</v>
      </c>
      <c r="C30" s="44"/>
      <c r="D30" s="44" t="s">
        <v>451</v>
      </c>
      <c r="E30" s="44"/>
      <c r="F30" s="44">
        <v>3</v>
      </c>
      <c r="G30" s="44" t="s">
        <v>452</v>
      </c>
    </row>
    <row r="31" spans="2:7">
      <c r="B31" s="44">
        <v>27</v>
      </c>
      <c r="C31" s="44" t="s">
        <v>453</v>
      </c>
      <c r="D31" s="44" t="s">
        <v>454</v>
      </c>
      <c r="E31" s="44">
        <v>46.02</v>
      </c>
      <c r="F31" s="44">
        <v>1</v>
      </c>
      <c r="G31" s="44" t="s">
        <v>412</v>
      </c>
    </row>
    <row r="32" spans="2:7">
      <c r="B32" s="44">
        <v>28</v>
      </c>
      <c r="C32" s="44"/>
      <c r="D32" s="44" t="s">
        <v>455</v>
      </c>
      <c r="E32" s="44"/>
      <c r="F32" s="44">
        <v>1</v>
      </c>
      <c r="G32" s="44" t="s">
        <v>412</v>
      </c>
    </row>
    <row r="33" spans="2:7">
      <c r="B33" s="44">
        <v>29</v>
      </c>
      <c r="C33" s="44" t="s">
        <v>456</v>
      </c>
      <c r="D33" s="44" t="s">
        <v>457</v>
      </c>
      <c r="E33" s="44">
        <v>88.15</v>
      </c>
      <c r="F33" s="44">
        <v>1</v>
      </c>
      <c r="G33" s="44" t="s">
        <v>458</v>
      </c>
    </row>
    <row r="34" spans="2:7">
      <c r="B34" s="44">
        <v>30</v>
      </c>
      <c r="C34" s="44" t="s">
        <v>459</v>
      </c>
      <c r="D34" s="44" t="s">
        <v>460</v>
      </c>
      <c r="E34" s="44">
        <v>46.03</v>
      </c>
      <c r="F34" s="44">
        <v>1</v>
      </c>
      <c r="G34" s="44" t="s">
        <v>458</v>
      </c>
    </row>
    <row r="35" spans="2:7">
      <c r="B35" s="44">
        <v>31</v>
      </c>
      <c r="C35" s="44" t="s">
        <v>262</v>
      </c>
      <c r="D35" s="44" t="s">
        <v>263</v>
      </c>
      <c r="E35" s="44">
        <v>88.15</v>
      </c>
      <c r="F35" s="44">
        <v>1</v>
      </c>
      <c r="G35" s="44" t="s">
        <v>458</v>
      </c>
    </row>
    <row r="36" spans="2:7">
      <c r="B36" s="44">
        <v>32</v>
      </c>
      <c r="C36" s="44" t="s">
        <v>444</v>
      </c>
      <c r="D36" s="44" t="s">
        <v>461</v>
      </c>
      <c r="E36" s="44">
        <v>182.17</v>
      </c>
      <c r="F36" s="44">
        <v>1</v>
      </c>
      <c r="G36" s="44" t="s">
        <v>462</v>
      </c>
    </row>
    <row r="39" spans="2:7">
      <c r="B39" s="14"/>
      <c r="C39" s="15"/>
      <c r="D39" s="43" t="s">
        <v>266</v>
      </c>
      <c r="E39" s="15"/>
      <c r="F39" s="15"/>
      <c r="G39" s="16"/>
    </row>
    <row r="40" spans="2:7">
      <c r="B40" s="45" t="s">
        <v>267</v>
      </c>
      <c r="C40" s="45" t="s">
        <v>251</v>
      </c>
      <c r="D40" s="44" t="s">
        <v>252</v>
      </c>
      <c r="E40" s="45" t="s">
        <v>253</v>
      </c>
      <c r="F40" s="45" t="s">
        <v>254</v>
      </c>
      <c r="G40" s="45" t="s">
        <v>269</v>
      </c>
    </row>
    <row r="41" spans="2:7">
      <c r="B41" s="45">
        <v>1</v>
      </c>
      <c r="C41" s="45" t="s">
        <v>463</v>
      </c>
      <c r="D41" s="44" t="s">
        <v>464</v>
      </c>
      <c r="E41" s="45">
        <v>63.01</v>
      </c>
      <c r="F41" s="45">
        <v>1</v>
      </c>
      <c r="G41" s="45" t="s">
        <v>412</v>
      </c>
    </row>
    <row r="42" spans="2:7">
      <c r="B42" s="45">
        <v>2</v>
      </c>
      <c r="C42" s="45" t="s">
        <v>275</v>
      </c>
      <c r="D42" s="44" t="s">
        <v>276</v>
      </c>
      <c r="E42" s="45">
        <v>294.18</v>
      </c>
      <c r="F42" s="45">
        <v>1</v>
      </c>
      <c r="G42" s="45" t="s">
        <v>277</v>
      </c>
    </row>
    <row r="43" spans="2:7">
      <c r="B43" s="45">
        <v>3</v>
      </c>
      <c r="C43" s="45"/>
      <c r="D43" s="44" t="s">
        <v>465</v>
      </c>
      <c r="E43" s="45"/>
      <c r="F43" s="45">
        <v>1</v>
      </c>
      <c r="G43" s="45" t="s">
        <v>277</v>
      </c>
    </row>
    <row r="44" spans="2:7">
      <c r="B44" s="45">
        <v>5</v>
      </c>
      <c r="C44" s="45" t="s">
        <v>466</v>
      </c>
      <c r="D44" s="44" t="s">
        <v>467</v>
      </c>
      <c r="E44" s="45">
        <v>80.040000000000006</v>
      </c>
      <c r="F44" s="45">
        <v>1</v>
      </c>
      <c r="G44" s="45" t="s">
        <v>277</v>
      </c>
    </row>
    <row r="45" spans="2:7">
      <c r="B45" s="45">
        <v>6</v>
      </c>
      <c r="C45" s="45" t="s">
        <v>468</v>
      </c>
      <c r="D45" s="44" t="s">
        <v>469</v>
      </c>
      <c r="E45" s="45">
        <v>485.1</v>
      </c>
      <c r="F45" s="45">
        <v>1</v>
      </c>
      <c r="G45" s="45" t="s">
        <v>292</v>
      </c>
    </row>
    <row r="46" spans="2:7">
      <c r="B46" s="45">
        <v>7</v>
      </c>
      <c r="C46" s="45" t="s">
        <v>470</v>
      </c>
      <c r="D46" s="44" t="s">
        <v>471</v>
      </c>
      <c r="E46" s="45">
        <v>211.63</v>
      </c>
      <c r="F46" s="45">
        <v>1</v>
      </c>
      <c r="G46" s="45" t="s">
        <v>277</v>
      </c>
    </row>
    <row r="47" spans="2:7">
      <c r="B47" s="45">
        <v>8</v>
      </c>
      <c r="C47" s="45" t="s">
        <v>472</v>
      </c>
      <c r="D47" s="44" t="s">
        <v>473</v>
      </c>
      <c r="E47" s="45">
        <v>404</v>
      </c>
      <c r="F47" s="45">
        <v>1</v>
      </c>
      <c r="G47" s="45" t="s">
        <v>272</v>
      </c>
    </row>
    <row r="48" spans="2:7">
      <c r="B48" s="45">
        <v>9</v>
      </c>
      <c r="C48" s="45" t="s">
        <v>474</v>
      </c>
      <c r="D48" s="44" t="s">
        <v>475</v>
      </c>
      <c r="E48" s="45">
        <v>342.62</v>
      </c>
      <c r="F48" s="45">
        <v>1</v>
      </c>
      <c r="G48" s="45" t="s">
        <v>277</v>
      </c>
    </row>
    <row r="49" spans="2:7">
      <c r="B49" s="45">
        <v>10</v>
      </c>
      <c r="C49" s="45" t="s">
        <v>476</v>
      </c>
      <c r="D49" s="44" t="s">
        <v>477</v>
      </c>
      <c r="E49" s="45">
        <v>101.1</v>
      </c>
      <c r="F49" s="45">
        <v>1</v>
      </c>
      <c r="G49" s="45" t="s">
        <v>277</v>
      </c>
    </row>
    <row r="50" spans="2:7">
      <c r="B50" s="45">
        <v>11</v>
      </c>
      <c r="C50" s="45" t="s">
        <v>478</v>
      </c>
      <c r="D50" s="44" t="s">
        <v>479</v>
      </c>
      <c r="E50" s="45">
        <v>331.2</v>
      </c>
      <c r="F50" s="45">
        <v>1</v>
      </c>
      <c r="G50" s="45" t="s">
        <v>277</v>
      </c>
    </row>
    <row r="51" spans="2:7">
      <c r="B51" s="45">
        <v>12</v>
      </c>
      <c r="C51" s="45" t="s">
        <v>480</v>
      </c>
      <c r="D51" s="44" t="s">
        <v>271</v>
      </c>
      <c r="E51" s="45">
        <v>84.99</v>
      </c>
      <c r="F51" s="45">
        <v>1</v>
      </c>
      <c r="G51" s="45" t="s">
        <v>272</v>
      </c>
    </row>
    <row r="52" spans="2:7">
      <c r="B52" s="45">
        <v>13</v>
      </c>
      <c r="C52" s="45" t="s">
        <v>481</v>
      </c>
      <c r="D52" s="44" t="s">
        <v>482</v>
      </c>
      <c r="E52" s="45">
        <v>297.49</v>
      </c>
      <c r="F52" s="45">
        <v>2</v>
      </c>
      <c r="G52" s="45" t="s">
        <v>277</v>
      </c>
    </row>
    <row r="53" spans="2:7">
      <c r="B53" s="45">
        <v>14</v>
      </c>
      <c r="C53" s="45" t="s">
        <v>483</v>
      </c>
      <c r="D53" s="44" t="s">
        <v>484</v>
      </c>
      <c r="E53" s="45">
        <v>158.03</v>
      </c>
      <c r="F53" s="45">
        <v>3</v>
      </c>
      <c r="G53" s="45" t="s">
        <v>277</v>
      </c>
    </row>
    <row r="54" spans="2:7">
      <c r="B54" s="45">
        <v>15</v>
      </c>
      <c r="C54" s="45" t="s">
        <v>485</v>
      </c>
      <c r="D54" s="44" t="s">
        <v>486</v>
      </c>
      <c r="E54" s="45">
        <v>43.01</v>
      </c>
      <c r="F54" s="45">
        <v>2</v>
      </c>
      <c r="G54" s="45" t="s">
        <v>487</v>
      </c>
    </row>
    <row r="55" spans="2:7">
      <c r="B55" s="45">
        <v>16</v>
      </c>
      <c r="C55" s="45" t="s">
        <v>488</v>
      </c>
      <c r="D55" s="44" t="s">
        <v>489</v>
      </c>
      <c r="E55" s="45">
        <v>158.11000000000001</v>
      </c>
      <c r="F55" s="45">
        <v>1</v>
      </c>
      <c r="G55" s="45" t="s">
        <v>412</v>
      </c>
    </row>
    <row r="56" spans="2:7">
      <c r="B56" s="45">
        <v>17</v>
      </c>
      <c r="C56" s="45" t="s">
        <v>490</v>
      </c>
      <c r="D56" s="44" t="s">
        <v>491</v>
      </c>
      <c r="E56" s="45">
        <v>158.11000000000001</v>
      </c>
      <c r="F56" s="45">
        <v>1</v>
      </c>
      <c r="G56" s="45" t="s">
        <v>412</v>
      </c>
    </row>
    <row r="57" spans="2:7">
      <c r="B57" s="45">
        <v>18</v>
      </c>
      <c r="C57" s="45" t="s">
        <v>492</v>
      </c>
      <c r="D57" s="44" t="s">
        <v>493</v>
      </c>
      <c r="E57" s="45">
        <v>158.11000000000001</v>
      </c>
      <c r="F57" s="45">
        <v>1</v>
      </c>
      <c r="G57" s="45" t="s">
        <v>412</v>
      </c>
    </row>
    <row r="58" spans="2:7">
      <c r="B58" s="45">
        <v>19</v>
      </c>
      <c r="C58" s="45" t="s">
        <v>494</v>
      </c>
      <c r="D58" s="44" t="s">
        <v>495</v>
      </c>
      <c r="E58" s="45">
        <v>214</v>
      </c>
      <c r="F58" s="45">
        <v>1</v>
      </c>
      <c r="G58" s="45" t="s">
        <v>277</v>
      </c>
    </row>
    <row r="59" spans="2:7">
      <c r="B59" s="45">
        <v>20</v>
      </c>
      <c r="C59" s="45"/>
      <c r="D59" s="44" t="s">
        <v>496</v>
      </c>
      <c r="E59" s="45"/>
      <c r="F59" s="45">
        <v>2</v>
      </c>
      <c r="G59" s="45"/>
    </row>
    <row r="60" spans="2:7">
      <c r="B60" s="45">
        <v>22</v>
      </c>
      <c r="C60" s="45" t="s">
        <v>497</v>
      </c>
      <c r="D60" s="44" t="s">
        <v>279</v>
      </c>
      <c r="E60" s="45"/>
      <c r="F60" s="45">
        <v>1</v>
      </c>
      <c r="G60" s="45" t="s">
        <v>277</v>
      </c>
    </row>
    <row r="61" spans="2:7">
      <c r="B61" s="64"/>
      <c r="C61" s="64"/>
      <c r="D61" s="69"/>
      <c r="E61" s="64"/>
      <c r="F61" s="64"/>
      <c r="G61" s="64"/>
    </row>
    <row r="62" spans="2:7">
      <c r="B62" s="64"/>
      <c r="C62" s="64"/>
      <c r="D62" s="69"/>
      <c r="E62" s="64"/>
      <c r="F62" s="64"/>
      <c r="G62" s="64"/>
    </row>
    <row r="63" spans="2:7">
      <c r="B63" s="64"/>
      <c r="C63" s="64"/>
      <c r="D63" s="69"/>
      <c r="E63" s="64"/>
      <c r="F63" s="64"/>
      <c r="G63" s="64"/>
    </row>
    <row r="64" spans="2:7">
      <c r="B64" s="64"/>
      <c r="C64" s="64"/>
      <c r="D64" s="69"/>
      <c r="E64" s="64"/>
      <c r="F64" s="64"/>
      <c r="G64" s="64"/>
    </row>
    <row r="65" spans="2:7">
      <c r="B65" s="64"/>
      <c r="C65" s="64"/>
      <c r="D65" s="69"/>
      <c r="E65" s="64"/>
      <c r="F65" s="64"/>
      <c r="G65" s="64"/>
    </row>
    <row r="67" spans="2:7">
      <c r="B67" s="59" t="s">
        <v>848</v>
      </c>
      <c r="C67" s="59"/>
      <c r="D67" s="59" t="s">
        <v>861</v>
      </c>
      <c r="E67" s="59" t="s">
        <v>863</v>
      </c>
      <c r="F67" s="59"/>
      <c r="G67" s="59"/>
    </row>
    <row r="68" spans="2:7">
      <c r="B68" s="59"/>
      <c r="C68" s="59" t="s">
        <v>109</v>
      </c>
      <c r="D68" s="59" t="s">
        <v>862</v>
      </c>
      <c r="E68" s="59" t="s">
        <v>864</v>
      </c>
      <c r="F68" s="59"/>
      <c r="G68" s="59"/>
    </row>
    <row r="69" spans="2:7">
      <c r="B69" s="59"/>
      <c r="C69" s="59"/>
      <c r="D69" s="59"/>
      <c r="E69" s="59"/>
      <c r="F69" s="59"/>
      <c r="G69" s="59"/>
    </row>
    <row r="70" spans="2:7">
      <c r="B70" s="59"/>
      <c r="C70" s="59"/>
      <c r="D70" s="59"/>
      <c r="E70" s="59"/>
      <c r="F70" s="59"/>
      <c r="G70" s="59"/>
    </row>
    <row r="71" spans="2:7">
      <c r="B71" s="3" t="s">
        <v>865</v>
      </c>
      <c r="C71" s="66"/>
      <c r="D71" s="66"/>
      <c r="E71" s="66"/>
      <c r="F71" s="66"/>
      <c r="G71" s="66"/>
    </row>
    <row r="72" spans="2:7" ht="18.75">
      <c r="B72" s="65" t="s">
        <v>887</v>
      </c>
      <c r="C72" s="67"/>
      <c r="D72" s="67"/>
      <c r="E72" s="67"/>
      <c r="F72" s="67"/>
      <c r="G72" s="67"/>
    </row>
    <row r="74" spans="2:7" ht="18">
      <c r="D74" s="46" t="s">
        <v>795</v>
      </c>
    </row>
    <row r="77" spans="2:7">
      <c r="B77" s="18"/>
      <c r="C77" s="19"/>
      <c r="D77" s="37" t="s">
        <v>282</v>
      </c>
      <c r="E77" s="19"/>
      <c r="F77" s="19"/>
      <c r="G77" s="20"/>
    </row>
    <row r="78" spans="2:7">
      <c r="B78" s="45" t="s">
        <v>250</v>
      </c>
      <c r="C78" s="45" t="s">
        <v>251</v>
      </c>
      <c r="D78" s="45" t="s">
        <v>252</v>
      </c>
      <c r="E78" s="45" t="s">
        <v>253</v>
      </c>
      <c r="F78" s="45" t="s">
        <v>254</v>
      </c>
      <c r="G78" s="45" t="s">
        <v>269</v>
      </c>
    </row>
    <row r="79" spans="2:7">
      <c r="B79" s="45">
        <v>1</v>
      </c>
      <c r="C79" s="45" t="s">
        <v>498</v>
      </c>
      <c r="D79" s="45" t="s">
        <v>499</v>
      </c>
      <c r="E79" s="45">
        <v>176.19</v>
      </c>
      <c r="F79" s="45">
        <v>1</v>
      </c>
      <c r="G79" s="45" t="s">
        <v>272</v>
      </c>
    </row>
    <row r="80" spans="2:7">
      <c r="B80" s="45">
        <v>2</v>
      </c>
      <c r="C80" s="45" t="s">
        <v>500</v>
      </c>
      <c r="D80" s="45" t="s">
        <v>501</v>
      </c>
      <c r="E80" s="45">
        <v>122.12</v>
      </c>
      <c r="F80" s="45">
        <v>2</v>
      </c>
      <c r="G80" s="45" t="s">
        <v>292</v>
      </c>
    </row>
    <row r="81" spans="2:7">
      <c r="B81" s="45">
        <v>3</v>
      </c>
      <c r="C81" s="45" t="s">
        <v>301</v>
      </c>
      <c r="D81" s="45" t="s">
        <v>502</v>
      </c>
      <c r="E81" s="45">
        <v>61.83</v>
      </c>
      <c r="F81" s="45">
        <v>2</v>
      </c>
      <c r="G81" s="45" t="s">
        <v>277</v>
      </c>
    </row>
    <row r="82" spans="2:7">
      <c r="B82" s="45">
        <v>4</v>
      </c>
      <c r="C82" s="45" t="s">
        <v>385</v>
      </c>
      <c r="D82" s="45" t="s">
        <v>503</v>
      </c>
      <c r="E82" s="45">
        <v>138.12</v>
      </c>
      <c r="F82" s="45">
        <v>1</v>
      </c>
      <c r="G82" s="45" t="s">
        <v>284</v>
      </c>
    </row>
    <row r="83" spans="2:7">
      <c r="B83" s="45">
        <v>5</v>
      </c>
      <c r="C83" s="45" t="s">
        <v>504</v>
      </c>
      <c r="D83" s="45" t="s">
        <v>505</v>
      </c>
      <c r="E83" s="45">
        <v>150.09</v>
      </c>
      <c r="F83" s="45">
        <v>1</v>
      </c>
      <c r="G83" s="45" t="s">
        <v>284</v>
      </c>
    </row>
    <row r="84" spans="2:7">
      <c r="B84" s="45">
        <v>6</v>
      </c>
      <c r="C84" s="45" t="s">
        <v>506</v>
      </c>
      <c r="D84" s="45" t="s">
        <v>507</v>
      </c>
      <c r="E84" s="45">
        <v>1701.28</v>
      </c>
      <c r="F84" s="45">
        <v>1</v>
      </c>
      <c r="G84" s="45" t="s">
        <v>272</v>
      </c>
    </row>
    <row r="85" spans="2:7">
      <c r="B85" s="45">
        <v>7</v>
      </c>
      <c r="C85" s="45" t="s">
        <v>508</v>
      </c>
      <c r="D85" s="45" t="s">
        <v>509</v>
      </c>
      <c r="E85" s="45">
        <v>192.12</v>
      </c>
      <c r="F85" s="45">
        <v>1</v>
      </c>
      <c r="G85" s="45" t="s">
        <v>284</v>
      </c>
    </row>
    <row r="86" spans="2:7">
      <c r="B86" s="45">
        <v>8</v>
      </c>
      <c r="C86" s="45" t="s">
        <v>510</v>
      </c>
      <c r="D86" s="45" t="s">
        <v>511</v>
      </c>
      <c r="E86" s="45">
        <v>123.1</v>
      </c>
      <c r="F86" s="45">
        <v>1</v>
      </c>
      <c r="G86" s="45" t="s">
        <v>272</v>
      </c>
    </row>
    <row r="87" spans="2:7">
      <c r="B87" s="45">
        <v>9</v>
      </c>
      <c r="C87" s="45"/>
      <c r="D87" s="45" t="s">
        <v>512</v>
      </c>
      <c r="E87" s="45">
        <v>779.82</v>
      </c>
      <c r="F87" s="45">
        <v>1</v>
      </c>
      <c r="G87" s="45" t="s">
        <v>513</v>
      </c>
    </row>
    <row r="88" spans="2:7">
      <c r="B88" s="45">
        <v>10</v>
      </c>
      <c r="C88" s="45" t="s">
        <v>514</v>
      </c>
      <c r="D88" s="45" t="s">
        <v>515</v>
      </c>
      <c r="E88" s="45">
        <v>174.26</v>
      </c>
      <c r="F88" s="45">
        <v>1</v>
      </c>
      <c r="G88" s="45" t="s">
        <v>284</v>
      </c>
    </row>
    <row r="89" spans="2:7">
      <c r="B89" s="45">
        <v>11</v>
      </c>
      <c r="C89" s="45"/>
      <c r="D89" s="45" t="s">
        <v>516</v>
      </c>
      <c r="E89" s="45">
        <v>373.9</v>
      </c>
      <c r="F89" s="45">
        <v>1</v>
      </c>
      <c r="G89" s="45" t="s">
        <v>517</v>
      </c>
    </row>
    <row r="90" spans="2:7">
      <c r="B90" s="45">
        <v>12</v>
      </c>
      <c r="C90" s="45" t="s">
        <v>518</v>
      </c>
      <c r="D90" s="45" t="s">
        <v>519</v>
      </c>
      <c r="E90" s="45">
        <v>466.6</v>
      </c>
      <c r="F90" s="45">
        <v>1</v>
      </c>
      <c r="G90" s="45" t="s">
        <v>520</v>
      </c>
    </row>
    <row r="91" spans="2:7">
      <c r="B91" s="45">
        <v>13</v>
      </c>
      <c r="C91" s="45" t="s">
        <v>521</v>
      </c>
      <c r="D91" s="45" t="s">
        <v>522</v>
      </c>
      <c r="E91" s="45">
        <v>84.01</v>
      </c>
      <c r="F91" s="45">
        <v>2</v>
      </c>
      <c r="G91" s="45" t="s">
        <v>523</v>
      </c>
    </row>
    <row r="92" spans="2:7">
      <c r="B92" s="45">
        <v>14</v>
      </c>
      <c r="C92" s="45" t="s">
        <v>524</v>
      </c>
      <c r="D92" s="45" t="s">
        <v>355</v>
      </c>
      <c r="E92" s="45">
        <v>381.42</v>
      </c>
      <c r="F92" s="45">
        <v>1</v>
      </c>
      <c r="G92" s="45" t="s">
        <v>277</v>
      </c>
    </row>
    <row r="93" spans="2:7">
      <c r="B93" s="45">
        <v>16</v>
      </c>
      <c r="C93" s="45" t="s">
        <v>525</v>
      </c>
      <c r="D93" s="45" t="s">
        <v>526</v>
      </c>
      <c r="E93" s="45">
        <v>119.02</v>
      </c>
      <c r="F93" s="45">
        <v>1</v>
      </c>
      <c r="G93" s="45" t="s">
        <v>277</v>
      </c>
    </row>
    <row r="94" spans="2:7">
      <c r="B94" s="45">
        <v>17</v>
      </c>
      <c r="C94" s="45" t="s">
        <v>527</v>
      </c>
      <c r="D94" s="45" t="s">
        <v>528</v>
      </c>
      <c r="E94" s="45">
        <v>102.91</v>
      </c>
      <c r="F94" s="45">
        <v>1</v>
      </c>
      <c r="G94" s="45" t="s">
        <v>277</v>
      </c>
    </row>
    <row r="95" spans="2:7">
      <c r="B95" s="45">
        <v>18</v>
      </c>
      <c r="C95" s="45" t="s">
        <v>529</v>
      </c>
      <c r="D95" s="45" t="s">
        <v>530</v>
      </c>
      <c r="E95" s="45">
        <v>372.24</v>
      </c>
      <c r="F95" s="45">
        <v>1</v>
      </c>
      <c r="G95" s="45" t="s">
        <v>342</v>
      </c>
    </row>
    <row r="96" spans="2:7">
      <c r="B96" s="45">
        <v>19</v>
      </c>
      <c r="C96" s="45" t="s">
        <v>531</v>
      </c>
      <c r="D96" s="45" t="s">
        <v>324</v>
      </c>
      <c r="E96" s="45">
        <v>105.99</v>
      </c>
      <c r="F96" s="45">
        <v>1</v>
      </c>
      <c r="G96" s="45" t="s">
        <v>320</v>
      </c>
    </row>
    <row r="97" spans="2:7">
      <c r="B97" s="45">
        <v>20</v>
      </c>
      <c r="C97" s="45" t="s">
        <v>532</v>
      </c>
      <c r="D97" s="45" t="s">
        <v>308</v>
      </c>
      <c r="E97" s="45">
        <v>53.49</v>
      </c>
      <c r="F97" s="45">
        <v>1</v>
      </c>
      <c r="G97" s="45" t="s">
        <v>277</v>
      </c>
    </row>
    <row r="98" spans="2:7">
      <c r="B98" s="45">
        <v>21</v>
      </c>
      <c r="C98" s="45" t="s">
        <v>533</v>
      </c>
      <c r="D98" s="45" t="s">
        <v>406</v>
      </c>
      <c r="E98" s="45">
        <v>110.99</v>
      </c>
      <c r="F98" s="45">
        <v>3</v>
      </c>
      <c r="G98" s="45" t="s">
        <v>277</v>
      </c>
    </row>
    <row r="99" spans="2:7">
      <c r="B99" s="45">
        <v>22</v>
      </c>
      <c r="C99" s="45" t="s">
        <v>534</v>
      </c>
      <c r="D99" s="45" t="s">
        <v>535</v>
      </c>
      <c r="E99" s="45">
        <v>225.63</v>
      </c>
      <c r="F99" s="45">
        <v>1</v>
      </c>
      <c r="G99" s="45" t="s">
        <v>277</v>
      </c>
    </row>
    <row r="100" spans="2:7">
      <c r="B100" s="45">
        <v>23</v>
      </c>
      <c r="C100" s="45" t="s">
        <v>536</v>
      </c>
      <c r="D100" s="45" t="s">
        <v>537</v>
      </c>
      <c r="E100" s="45">
        <v>284.47000000000003</v>
      </c>
      <c r="F100" s="45">
        <v>1</v>
      </c>
      <c r="G100" s="45" t="s">
        <v>538</v>
      </c>
    </row>
    <row r="101" spans="2:7">
      <c r="B101" s="45">
        <v>24</v>
      </c>
      <c r="C101" s="45" t="s">
        <v>539</v>
      </c>
      <c r="D101" s="45" t="s">
        <v>540</v>
      </c>
      <c r="E101" s="45">
        <v>203.3</v>
      </c>
      <c r="F101" s="45">
        <v>1</v>
      </c>
      <c r="G101" s="45" t="s">
        <v>277</v>
      </c>
    </row>
    <row r="102" spans="2:7">
      <c r="B102" s="45">
        <v>25</v>
      </c>
      <c r="C102" s="45" t="s">
        <v>309</v>
      </c>
      <c r="D102" s="45" t="s">
        <v>310</v>
      </c>
      <c r="E102" s="45">
        <v>74.55</v>
      </c>
      <c r="F102" s="45">
        <v>1</v>
      </c>
      <c r="G102" s="45" t="s">
        <v>277</v>
      </c>
    </row>
    <row r="103" spans="2:7">
      <c r="B103" s="45">
        <v>26</v>
      </c>
      <c r="C103" s="45" t="s">
        <v>534</v>
      </c>
      <c r="D103" s="45" t="s">
        <v>541</v>
      </c>
      <c r="E103" s="45">
        <v>32.06</v>
      </c>
      <c r="F103" s="45">
        <v>1</v>
      </c>
      <c r="G103" s="45" t="s">
        <v>542</v>
      </c>
    </row>
    <row r="104" spans="2:7">
      <c r="B104" s="45">
        <v>27</v>
      </c>
      <c r="C104" s="45" t="s">
        <v>543</v>
      </c>
      <c r="D104" s="45" t="s">
        <v>544</v>
      </c>
      <c r="E104" s="45">
        <v>63.55</v>
      </c>
      <c r="F104" s="45">
        <v>1</v>
      </c>
      <c r="G104" s="45" t="s">
        <v>337</v>
      </c>
    </row>
    <row r="105" spans="2:7">
      <c r="B105" s="45">
        <v>28</v>
      </c>
      <c r="C105" s="45" t="s">
        <v>543</v>
      </c>
      <c r="D105" s="45" t="s">
        <v>545</v>
      </c>
      <c r="E105" s="45"/>
      <c r="F105" s="45">
        <v>1</v>
      </c>
      <c r="G105" s="45" t="s">
        <v>277</v>
      </c>
    </row>
    <row r="106" spans="2:7">
      <c r="B106" s="45">
        <v>29</v>
      </c>
      <c r="C106" s="45" t="s">
        <v>543</v>
      </c>
      <c r="D106" s="45" t="s">
        <v>546</v>
      </c>
      <c r="E106" s="45">
        <v>63.55</v>
      </c>
      <c r="F106" s="45">
        <v>1</v>
      </c>
      <c r="G106" s="45" t="s">
        <v>277</v>
      </c>
    </row>
    <row r="107" spans="2:7">
      <c r="B107" s="45">
        <v>30</v>
      </c>
      <c r="C107" s="45" t="s">
        <v>547</v>
      </c>
      <c r="D107" s="45" t="s">
        <v>548</v>
      </c>
      <c r="E107" s="45">
        <v>408</v>
      </c>
      <c r="F107" s="45">
        <v>1</v>
      </c>
      <c r="G107" s="45" t="s">
        <v>272</v>
      </c>
    </row>
    <row r="108" spans="2:7">
      <c r="B108" s="45">
        <v>31</v>
      </c>
      <c r="C108" s="45" t="s">
        <v>549</v>
      </c>
      <c r="D108" s="45" t="s">
        <v>550</v>
      </c>
      <c r="E108" s="45">
        <v>86.94</v>
      </c>
      <c r="F108" s="45">
        <v>2</v>
      </c>
      <c r="G108" s="45" t="s">
        <v>551</v>
      </c>
    </row>
    <row r="109" spans="2:7">
      <c r="B109" s="45">
        <v>32</v>
      </c>
      <c r="C109" s="45" t="s">
        <v>552</v>
      </c>
      <c r="D109" s="45" t="s">
        <v>553</v>
      </c>
      <c r="E109" s="45">
        <v>691.88</v>
      </c>
      <c r="F109" s="45">
        <v>1</v>
      </c>
      <c r="G109" s="45" t="s">
        <v>315</v>
      </c>
    </row>
    <row r="110" spans="2:7">
      <c r="B110" s="45">
        <v>33</v>
      </c>
      <c r="C110" s="45" t="s">
        <v>350</v>
      </c>
      <c r="D110" s="45" t="s">
        <v>554</v>
      </c>
      <c r="E110" s="45">
        <v>136.09</v>
      </c>
      <c r="F110" s="45">
        <v>1</v>
      </c>
      <c r="G110" s="45" t="s">
        <v>284</v>
      </c>
    </row>
    <row r="111" spans="2:7">
      <c r="B111" s="45">
        <v>34</v>
      </c>
      <c r="C111" s="45" t="s">
        <v>555</v>
      </c>
      <c r="D111" s="45" t="s">
        <v>556</v>
      </c>
      <c r="E111" s="45">
        <v>137.99</v>
      </c>
      <c r="F111" s="45">
        <v>1</v>
      </c>
      <c r="G111" s="45" t="s">
        <v>292</v>
      </c>
    </row>
    <row r="112" spans="2:7">
      <c r="B112" s="45">
        <v>35</v>
      </c>
      <c r="C112" s="45" t="s">
        <v>557</v>
      </c>
      <c r="D112" s="45" t="s">
        <v>558</v>
      </c>
      <c r="E112" s="45">
        <v>337.85</v>
      </c>
      <c r="F112" s="45">
        <v>1</v>
      </c>
      <c r="G112" s="45" t="s">
        <v>315</v>
      </c>
    </row>
    <row r="113" spans="2:7">
      <c r="B113" s="45">
        <v>36</v>
      </c>
      <c r="C113" s="45" t="s">
        <v>559</v>
      </c>
      <c r="D113" s="45" t="s">
        <v>560</v>
      </c>
      <c r="E113" s="45">
        <v>180.16</v>
      </c>
      <c r="F113" s="45">
        <v>1</v>
      </c>
      <c r="G113" s="45" t="s">
        <v>284</v>
      </c>
    </row>
    <row r="114" spans="2:7">
      <c r="B114" s="45">
        <v>37</v>
      </c>
      <c r="C114" s="45" t="s">
        <v>561</v>
      </c>
      <c r="D114" s="45" t="s">
        <v>562</v>
      </c>
      <c r="E114" s="45">
        <v>141.96</v>
      </c>
      <c r="F114" s="45">
        <v>1</v>
      </c>
      <c r="G114" s="45" t="s">
        <v>315</v>
      </c>
    </row>
    <row r="115" spans="2:7">
      <c r="B115" s="45">
        <v>38</v>
      </c>
      <c r="C115" s="45" t="s">
        <v>563</v>
      </c>
      <c r="D115" s="45" t="s">
        <v>564</v>
      </c>
      <c r="E115" s="45"/>
      <c r="F115" s="45">
        <v>1</v>
      </c>
      <c r="G115" s="45"/>
    </row>
    <row r="116" spans="2:7">
      <c r="B116" s="45">
        <v>39</v>
      </c>
      <c r="C116" s="45" t="s">
        <v>565</v>
      </c>
      <c r="D116" s="45" t="s">
        <v>566</v>
      </c>
      <c r="E116" s="45">
        <v>1235.8599999999999</v>
      </c>
      <c r="F116" s="45">
        <v>1</v>
      </c>
      <c r="G116" s="45" t="s">
        <v>272</v>
      </c>
    </row>
    <row r="117" spans="2:7">
      <c r="B117" s="45">
        <v>40</v>
      </c>
      <c r="C117" s="45" t="s">
        <v>567</v>
      </c>
      <c r="D117" s="45" t="s">
        <v>306</v>
      </c>
      <c r="E117" s="45">
        <v>241.98</v>
      </c>
      <c r="F117" s="45">
        <v>1</v>
      </c>
      <c r="G117" s="45" t="s">
        <v>292</v>
      </c>
    </row>
    <row r="118" spans="2:7">
      <c r="B118" s="45">
        <v>41</v>
      </c>
      <c r="C118" s="45" t="s">
        <v>568</v>
      </c>
      <c r="D118" s="45" t="s">
        <v>569</v>
      </c>
      <c r="E118" s="45">
        <v>404.42</v>
      </c>
      <c r="F118" s="45">
        <v>2</v>
      </c>
      <c r="G118" s="45" t="s">
        <v>513</v>
      </c>
    </row>
    <row r="119" spans="2:7">
      <c r="B119" s="45">
        <v>42</v>
      </c>
      <c r="C119" s="45" t="s">
        <v>570</v>
      </c>
      <c r="D119" s="45" t="s">
        <v>571</v>
      </c>
      <c r="E119" s="45">
        <v>376.36</v>
      </c>
      <c r="F119" s="45">
        <v>3</v>
      </c>
      <c r="G119" s="45" t="s">
        <v>572</v>
      </c>
    </row>
    <row r="120" spans="2:7">
      <c r="B120" s="45">
        <v>43</v>
      </c>
      <c r="C120" s="45" t="s">
        <v>573</v>
      </c>
      <c r="D120" s="45" t="s">
        <v>574</v>
      </c>
      <c r="E120" s="45">
        <v>269.31</v>
      </c>
      <c r="F120" s="45">
        <v>2</v>
      </c>
      <c r="G120" s="45" t="s">
        <v>315</v>
      </c>
    </row>
    <row r="121" spans="2:7">
      <c r="B121" s="45">
        <v>44</v>
      </c>
      <c r="C121" s="45"/>
      <c r="D121" s="45" t="s">
        <v>575</v>
      </c>
      <c r="E121" s="45"/>
      <c r="F121" s="45">
        <v>1</v>
      </c>
      <c r="G121" s="45"/>
    </row>
    <row r="122" spans="2:7">
      <c r="B122" s="45">
        <v>45</v>
      </c>
      <c r="C122" s="45" t="s">
        <v>576</v>
      </c>
      <c r="D122" s="45" t="s">
        <v>577</v>
      </c>
      <c r="E122" s="45">
        <v>350.85</v>
      </c>
      <c r="F122" s="45">
        <v>2</v>
      </c>
      <c r="G122" s="45" t="s">
        <v>315</v>
      </c>
    </row>
    <row r="123" spans="2:7">
      <c r="B123" s="45">
        <v>46</v>
      </c>
      <c r="C123" s="45"/>
      <c r="D123" s="45" t="s">
        <v>578</v>
      </c>
      <c r="E123" s="45"/>
      <c r="F123" s="45">
        <v>2</v>
      </c>
      <c r="G123" s="45" t="s">
        <v>412</v>
      </c>
    </row>
    <row r="124" spans="2:7">
      <c r="B124" s="45">
        <v>47</v>
      </c>
      <c r="C124" s="45" t="s">
        <v>579</v>
      </c>
      <c r="D124" s="45" t="s">
        <v>580</v>
      </c>
      <c r="E124" s="45">
        <v>132.13999999999999</v>
      </c>
      <c r="F124" s="45">
        <v>2</v>
      </c>
      <c r="G124" s="45" t="s">
        <v>292</v>
      </c>
    </row>
    <row r="125" spans="2:7">
      <c r="B125" s="45">
        <v>48</v>
      </c>
      <c r="C125" s="45" t="s">
        <v>581</v>
      </c>
      <c r="D125" s="45" t="s">
        <v>582</v>
      </c>
      <c r="E125" s="45">
        <v>172.17</v>
      </c>
      <c r="F125" s="45">
        <v>2</v>
      </c>
      <c r="G125" s="45" t="s">
        <v>583</v>
      </c>
    </row>
    <row r="126" spans="2:7">
      <c r="B126" s="45">
        <v>49</v>
      </c>
      <c r="C126" s="45"/>
      <c r="D126" s="45" t="s">
        <v>584</v>
      </c>
      <c r="E126" s="45"/>
      <c r="F126" s="45">
        <v>1</v>
      </c>
      <c r="G126" s="45" t="s">
        <v>277</v>
      </c>
    </row>
    <row r="127" spans="2:7">
      <c r="B127" s="45">
        <v>50</v>
      </c>
      <c r="C127" s="45" t="s">
        <v>585</v>
      </c>
      <c r="D127" s="45" t="s">
        <v>341</v>
      </c>
      <c r="E127" s="45"/>
      <c r="F127" s="45">
        <v>2</v>
      </c>
      <c r="G127" s="45" t="s">
        <v>583</v>
      </c>
    </row>
    <row r="128" spans="2:7">
      <c r="B128" s="45">
        <v>51</v>
      </c>
      <c r="C128" s="45" t="s">
        <v>586</v>
      </c>
      <c r="D128" s="45" t="s">
        <v>587</v>
      </c>
      <c r="E128" s="45">
        <v>142.04</v>
      </c>
      <c r="F128" s="45">
        <v>1</v>
      </c>
      <c r="G128" s="45" t="s">
        <v>284</v>
      </c>
    </row>
    <row r="129" spans="2:7">
      <c r="B129" s="45">
        <v>52</v>
      </c>
      <c r="C129" s="45" t="s">
        <v>588</v>
      </c>
      <c r="D129" s="45" t="s">
        <v>312</v>
      </c>
      <c r="E129" s="45">
        <v>287.54000000000002</v>
      </c>
      <c r="F129" s="45">
        <v>2</v>
      </c>
      <c r="G129" s="45" t="s">
        <v>583</v>
      </c>
    </row>
    <row r="130" spans="2:7">
      <c r="B130" s="45">
        <v>53</v>
      </c>
      <c r="C130" s="45" t="s">
        <v>589</v>
      </c>
      <c r="D130" s="45" t="s">
        <v>590</v>
      </c>
      <c r="E130" s="45">
        <v>282.22000000000003</v>
      </c>
      <c r="F130" s="45">
        <v>1</v>
      </c>
      <c r="G130" s="45" t="s">
        <v>272</v>
      </c>
    </row>
    <row r="131" spans="2:7">
      <c r="B131" s="45">
        <v>54</v>
      </c>
      <c r="C131" s="45" t="s">
        <v>591</v>
      </c>
      <c r="D131" s="45" t="s">
        <v>592</v>
      </c>
      <c r="E131" s="45">
        <v>253.8</v>
      </c>
      <c r="F131" s="45">
        <v>1</v>
      </c>
      <c r="G131" s="45" t="s">
        <v>520</v>
      </c>
    </row>
    <row r="132" spans="2:7">
      <c r="B132" s="45">
        <v>55</v>
      </c>
      <c r="C132" s="45" t="s">
        <v>593</v>
      </c>
      <c r="D132" s="45" t="s">
        <v>594</v>
      </c>
      <c r="E132" s="45">
        <v>97.18</v>
      </c>
      <c r="F132" s="45">
        <v>1</v>
      </c>
      <c r="G132" s="45" t="s">
        <v>277</v>
      </c>
    </row>
    <row r="133" spans="2:7">
      <c r="B133" s="45">
        <v>56</v>
      </c>
      <c r="C133" s="45" t="s">
        <v>488</v>
      </c>
      <c r="D133" s="45" t="s">
        <v>595</v>
      </c>
      <c r="E133" s="45">
        <v>158.11000000000001</v>
      </c>
      <c r="F133" s="45">
        <v>3</v>
      </c>
      <c r="G133" s="45" t="s">
        <v>292</v>
      </c>
    </row>
    <row r="134" spans="2:7">
      <c r="B134" s="45">
        <v>57</v>
      </c>
      <c r="C134" s="45" t="s">
        <v>596</v>
      </c>
      <c r="D134" s="45" t="s">
        <v>296</v>
      </c>
      <c r="E134" s="45">
        <v>149.19</v>
      </c>
      <c r="F134" s="45">
        <v>1</v>
      </c>
      <c r="G134" s="45" t="s">
        <v>274</v>
      </c>
    </row>
    <row r="135" spans="2:7">
      <c r="B135" s="45">
        <v>58</v>
      </c>
      <c r="C135" s="45" t="s">
        <v>597</v>
      </c>
      <c r="D135" s="45" t="s">
        <v>598</v>
      </c>
      <c r="E135" s="45">
        <v>60.06</v>
      </c>
      <c r="F135" s="45">
        <v>1</v>
      </c>
      <c r="G135" s="45" t="s">
        <v>292</v>
      </c>
    </row>
    <row r="136" spans="2:7">
      <c r="B136" s="45">
        <v>59</v>
      </c>
      <c r="C136" s="45" t="s">
        <v>599</v>
      </c>
      <c r="D136" s="45" t="s">
        <v>600</v>
      </c>
      <c r="E136" s="45">
        <v>482.64</v>
      </c>
      <c r="F136" s="45">
        <v>1</v>
      </c>
      <c r="G136" s="45" t="s">
        <v>513</v>
      </c>
    </row>
    <row r="137" spans="2:7">
      <c r="B137" s="45">
        <v>60</v>
      </c>
      <c r="C137" s="45" t="s">
        <v>601</v>
      </c>
      <c r="D137" s="45" t="s">
        <v>602</v>
      </c>
      <c r="E137" s="45">
        <v>927.03</v>
      </c>
      <c r="F137" s="45">
        <v>1</v>
      </c>
      <c r="G137" s="45" t="s">
        <v>315</v>
      </c>
    </row>
    <row r="138" spans="2:7">
      <c r="B138" s="45">
        <v>61</v>
      </c>
      <c r="C138" s="45"/>
      <c r="D138" s="45" t="s">
        <v>603</v>
      </c>
      <c r="E138" s="45"/>
      <c r="F138" s="45">
        <v>1</v>
      </c>
      <c r="G138" s="45" t="s">
        <v>513</v>
      </c>
    </row>
    <row r="139" spans="2:7">
      <c r="B139" s="45">
        <v>62</v>
      </c>
      <c r="C139" s="45" t="s">
        <v>316</v>
      </c>
      <c r="D139" s="45" t="s">
        <v>317</v>
      </c>
      <c r="E139" s="45">
        <v>166.01</v>
      </c>
      <c r="F139" s="45">
        <v>2</v>
      </c>
      <c r="G139" s="45" t="s">
        <v>604</v>
      </c>
    </row>
    <row r="140" spans="2:7">
      <c r="B140" s="45">
        <v>63</v>
      </c>
      <c r="C140" s="45" t="s">
        <v>605</v>
      </c>
      <c r="D140" s="45" t="s">
        <v>606</v>
      </c>
      <c r="E140" s="45">
        <v>65.39</v>
      </c>
      <c r="F140" s="45">
        <v>3</v>
      </c>
      <c r="G140" s="45" t="s">
        <v>292</v>
      </c>
    </row>
    <row r="141" spans="2:7">
      <c r="B141" s="45">
        <v>64</v>
      </c>
      <c r="C141" s="45" t="s">
        <v>607</v>
      </c>
      <c r="D141" s="45" t="s">
        <v>608</v>
      </c>
      <c r="E141" s="45">
        <v>142.16</v>
      </c>
      <c r="F141" s="45">
        <v>1</v>
      </c>
      <c r="G141" s="45" t="s">
        <v>513</v>
      </c>
    </row>
    <row r="142" spans="2:7">
      <c r="B142" s="45">
        <v>65</v>
      </c>
      <c r="C142" s="45" t="s">
        <v>609</v>
      </c>
      <c r="D142" s="45" t="s">
        <v>286</v>
      </c>
      <c r="E142" s="45">
        <v>249.11</v>
      </c>
      <c r="F142" s="45">
        <v>1</v>
      </c>
      <c r="G142" s="45" t="s">
        <v>277</v>
      </c>
    </row>
    <row r="143" spans="2:7">
      <c r="B143" s="45">
        <v>66</v>
      </c>
      <c r="C143" s="45" t="s">
        <v>610</v>
      </c>
      <c r="D143" s="45" t="s">
        <v>611</v>
      </c>
      <c r="E143" s="45">
        <v>482.19</v>
      </c>
      <c r="F143" s="45">
        <v>1</v>
      </c>
      <c r="G143" s="45" t="s">
        <v>277</v>
      </c>
    </row>
    <row r="144" spans="2:7">
      <c r="B144" s="45">
        <v>67</v>
      </c>
      <c r="C144" s="45" t="s">
        <v>612</v>
      </c>
      <c r="D144" s="45" t="s">
        <v>613</v>
      </c>
      <c r="E144" s="45">
        <v>172.07</v>
      </c>
      <c r="F144" s="45">
        <v>1</v>
      </c>
      <c r="G144" s="45" t="s">
        <v>272</v>
      </c>
    </row>
    <row r="145" spans="2:7">
      <c r="B145" s="45">
        <v>68</v>
      </c>
      <c r="C145" s="45" t="s">
        <v>614</v>
      </c>
      <c r="D145" s="45" t="s">
        <v>615</v>
      </c>
      <c r="E145" s="45">
        <v>235.28</v>
      </c>
      <c r="F145" s="45">
        <v>1</v>
      </c>
      <c r="G145" s="45" t="s">
        <v>292</v>
      </c>
    </row>
    <row r="146" spans="2:7">
      <c r="B146" s="45">
        <v>69</v>
      </c>
      <c r="C146" s="45" t="s">
        <v>616</v>
      </c>
      <c r="D146" s="45" t="s">
        <v>617</v>
      </c>
      <c r="E146" s="45">
        <v>62.07</v>
      </c>
      <c r="F146" s="45">
        <v>1</v>
      </c>
      <c r="G146" s="45" t="s">
        <v>618</v>
      </c>
    </row>
    <row r="147" spans="2:7">
      <c r="B147" s="53">
        <v>70</v>
      </c>
      <c r="C147" s="45" t="s">
        <v>619</v>
      </c>
      <c r="D147" s="45" t="s">
        <v>620</v>
      </c>
      <c r="E147" s="45">
        <v>360.32</v>
      </c>
      <c r="F147" s="45">
        <v>1</v>
      </c>
      <c r="G147" s="45" t="s">
        <v>272</v>
      </c>
    </row>
    <row r="148" spans="2:7">
      <c r="B148" s="45">
        <v>71</v>
      </c>
      <c r="C148" s="45" t="s">
        <v>621</v>
      </c>
      <c r="D148" s="45" t="s">
        <v>622</v>
      </c>
      <c r="E148" s="45">
        <v>360.31</v>
      </c>
      <c r="F148" s="45">
        <v>2</v>
      </c>
      <c r="G148" s="45" t="s">
        <v>277</v>
      </c>
    </row>
    <row r="149" spans="2:7">
      <c r="B149" s="45">
        <v>72</v>
      </c>
      <c r="C149" s="45" t="s">
        <v>623</v>
      </c>
      <c r="D149" s="45" t="s">
        <v>624</v>
      </c>
      <c r="E149" s="45">
        <v>290.08999999999997</v>
      </c>
      <c r="F149" s="45">
        <v>1</v>
      </c>
      <c r="G149" s="45" t="s">
        <v>520</v>
      </c>
    </row>
    <row r="150" spans="2:7">
      <c r="B150" s="45">
        <v>73</v>
      </c>
      <c r="C150" s="45" t="s">
        <v>625</v>
      </c>
      <c r="D150" s="45" t="s">
        <v>626</v>
      </c>
      <c r="E150" s="45">
        <v>144.11000000000001</v>
      </c>
      <c r="F150" s="45">
        <v>1</v>
      </c>
      <c r="G150" s="45" t="s">
        <v>292</v>
      </c>
    </row>
    <row r="151" spans="2:7">
      <c r="B151" s="45">
        <v>74</v>
      </c>
      <c r="C151" s="45" t="s">
        <v>627</v>
      </c>
      <c r="D151" s="45" t="s">
        <v>628</v>
      </c>
      <c r="E151" s="45"/>
      <c r="F151" s="45">
        <v>1</v>
      </c>
      <c r="G151" s="45" t="s">
        <v>272</v>
      </c>
    </row>
    <row r="152" spans="2:7">
      <c r="B152" s="45">
        <v>75</v>
      </c>
      <c r="C152" s="45" t="s">
        <v>629</v>
      </c>
      <c r="D152" s="45" t="s">
        <v>630</v>
      </c>
      <c r="E152" s="45">
        <v>92.09</v>
      </c>
      <c r="F152" s="45">
        <v>1</v>
      </c>
      <c r="G152" s="45" t="s">
        <v>631</v>
      </c>
    </row>
    <row r="153" spans="2:7">
      <c r="B153" s="45">
        <v>76</v>
      </c>
      <c r="C153" s="45" t="s">
        <v>632</v>
      </c>
      <c r="D153" s="45" t="s">
        <v>294</v>
      </c>
      <c r="E153" s="45">
        <v>100.09</v>
      </c>
      <c r="F153" s="45">
        <v>2</v>
      </c>
      <c r="G153" s="45" t="s">
        <v>277</v>
      </c>
    </row>
    <row r="154" spans="2:7">
      <c r="B154" s="45">
        <v>77</v>
      </c>
      <c r="C154" s="45"/>
      <c r="D154" s="45" t="s">
        <v>413</v>
      </c>
      <c r="E154" s="45"/>
      <c r="F154" s="45">
        <v>1</v>
      </c>
      <c r="G154" s="45" t="s">
        <v>412</v>
      </c>
    </row>
    <row r="155" spans="2:7">
      <c r="B155" s="45">
        <v>78</v>
      </c>
      <c r="C155" s="45" t="s">
        <v>633</v>
      </c>
      <c r="D155" s="45" t="s">
        <v>634</v>
      </c>
      <c r="E155" s="45">
        <v>441.4</v>
      </c>
      <c r="F155" s="45">
        <v>2</v>
      </c>
      <c r="G155" s="45" t="s">
        <v>513</v>
      </c>
    </row>
    <row r="156" spans="2:7">
      <c r="B156" s="45">
        <v>79</v>
      </c>
      <c r="C156" s="45" t="s">
        <v>635</v>
      </c>
      <c r="D156" s="45" t="s">
        <v>562</v>
      </c>
      <c r="E156" s="45">
        <v>174.18</v>
      </c>
      <c r="F156" s="45">
        <v>1</v>
      </c>
      <c r="G156" s="45" t="s">
        <v>292</v>
      </c>
    </row>
    <row r="157" spans="2:7">
      <c r="B157" s="45">
        <v>80</v>
      </c>
      <c r="C157" s="45" t="s">
        <v>636</v>
      </c>
      <c r="D157" s="45" t="s">
        <v>637</v>
      </c>
      <c r="E157" s="45">
        <v>144.16999999999999</v>
      </c>
      <c r="F157" s="45">
        <v>1</v>
      </c>
      <c r="G157" s="45" t="s">
        <v>638</v>
      </c>
    </row>
    <row r="158" spans="2:7">
      <c r="B158" s="45">
        <v>81</v>
      </c>
      <c r="C158" s="45"/>
      <c r="D158" s="45" t="s">
        <v>639</v>
      </c>
      <c r="E158" s="45"/>
      <c r="F158" s="45">
        <v>1</v>
      </c>
      <c r="G158" s="45" t="s">
        <v>277</v>
      </c>
    </row>
    <row r="159" spans="2:7">
      <c r="B159" s="45">
        <v>82</v>
      </c>
      <c r="C159" s="45"/>
      <c r="D159" s="45" t="s">
        <v>640</v>
      </c>
      <c r="E159" s="45"/>
      <c r="F159" s="45">
        <v>1</v>
      </c>
      <c r="G159" s="45" t="s">
        <v>277</v>
      </c>
    </row>
    <row r="160" spans="2:7">
      <c r="B160" s="45">
        <v>83</v>
      </c>
      <c r="C160" s="45" t="s">
        <v>641</v>
      </c>
      <c r="D160" s="45" t="s">
        <v>642</v>
      </c>
      <c r="E160" s="45">
        <v>147.13</v>
      </c>
      <c r="F160" s="45">
        <v>1</v>
      </c>
      <c r="G160" s="45" t="s">
        <v>292</v>
      </c>
    </row>
    <row r="161" spans="2:7">
      <c r="B161" s="45">
        <v>86</v>
      </c>
      <c r="C161" s="45" t="s">
        <v>643</v>
      </c>
      <c r="D161" s="45" t="s">
        <v>393</v>
      </c>
      <c r="E161" s="45">
        <v>159.6</v>
      </c>
      <c r="F161" s="45">
        <v>1</v>
      </c>
      <c r="G161" s="45" t="s">
        <v>272</v>
      </c>
    </row>
    <row r="162" spans="2:7">
      <c r="B162" s="45">
        <v>89</v>
      </c>
      <c r="C162" s="45" t="s">
        <v>644</v>
      </c>
      <c r="D162" s="45" t="s">
        <v>645</v>
      </c>
      <c r="E162" s="45">
        <v>79.55</v>
      </c>
      <c r="F162" s="45">
        <v>1</v>
      </c>
      <c r="G162" s="45" t="s">
        <v>272</v>
      </c>
    </row>
    <row r="163" spans="2:7">
      <c r="B163" s="45">
        <v>90</v>
      </c>
      <c r="C163" s="45" t="s">
        <v>646</v>
      </c>
      <c r="D163" s="45" t="s">
        <v>647</v>
      </c>
      <c r="E163" s="45">
        <v>114.1</v>
      </c>
      <c r="F163" s="45">
        <v>1</v>
      </c>
      <c r="G163" s="45" t="s">
        <v>272</v>
      </c>
    </row>
    <row r="164" spans="2:7">
      <c r="B164" s="45">
        <v>91</v>
      </c>
      <c r="C164" s="45" t="s">
        <v>648</v>
      </c>
      <c r="D164" s="45" t="s">
        <v>300</v>
      </c>
      <c r="E164" s="45">
        <v>151.91</v>
      </c>
      <c r="F164" s="45">
        <v>1</v>
      </c>
      <c r="G164" s="45"/>
    </row>
    <row r="165" spans="2:7">
      <c r="B165" s="45">
        <v>92</v>
      </c>
      <c r="C165" s="45" t="s">
        <v>549</v>
      </c>
      <c r="D165" s="45" t="s">
        <v>649</v>
      </c>
      <c r="E165" s="45">
        <v>86.94</v>
      </c>
      <c r="F165" s="45">
        <v>1</v>
      </c>
      <c r="G165" s="45" t="s">
        <v>272</v>
      </c>
    </row>
    <row r="166" spans="2:7">
      <c r="B166" s="45">
        <v>95</v>
      </c>
      <c r="C166" s="45"/>
      <c r="D166" s="45" t="s">
        <v>650</v>
      </c>
      <c r="E166" s="45"/>
      <c r="F166" s="45">
        <v>1</v>
      </c>
      <c r="G166" s="45" t="s">
        <v>517</v>
      </c>
    </row>
    <row r="167" spans="2:7">
      <c r="B167" s="45">
        <v>98</v>
      </c>
      <c r="C167" s="45" t="s">
        <v>651</v>
      </c>
      <c r="D167" s="45" t="s">
        <v>652</v>
      </c>
      <c r="E167" s="45"/>
      <c r="F167" s="45">
        <v>1</v>
      </c>
      <c r="G167" s="45" t="s">
        <v>329</v>
      </c>
    </row>
    <row r="168" spans="2:7">
      <c r="B168" s="45">
        <v>99</v>
      </c>
      <c r="C168" s="45"/>
      <c r="D168" s="45" t="s">
        <v>653</v>
      </c>
      <c r="E168" s="45"/>
      <c r="F168" s="45">
        <v>1</v>
      </c>
      <c r="G168" s="45" t="s">
        <v>654</v>
      </c>
    </row>
    <row r="169" spans="2:7">
      <c r="B169" s="45">
        <v>100</v>
      </c>
      <c r="C169" s="45" t="s">
        <v>655</v>
      </c>
      <c r="D169" s="45" t="s">
        <v>656</v>
      </c>
      <c r="E169" s="45"/>
      <c r="F169" s="45">
        <v>1</v>
      </c>
      <c r="G169" s="45" t="s">
        <v>657</v>
      </c>
    </row>
    <row r="171" spans="2:7">
      <c r="B171" s="59" t="s">
        <v>848</v>
      </c>
      <c r="C171" s="59"/>
      <c r="D171" s="59" t="s">
        <v>861</v>
      </c>
      <c r="E171" s="59" t="s">
        <v>863</v>
      </c>
      <c r="F171" s="59"/>
      <c r="G171" s="59"/>
    </row>
    <row r="172" spans="2:7">
      <c r="B172" s="59"/>
      <c r="C172" s="59" t="s">
        <v>109</v>
      </c>
      <c r="D172" s="59" t="s">
        <v>862</v>
      </c>
      <c r="E172" s="59" t="s">
        <v>864</v>
      </c>
      <c r="F172" s="59"/>
      <c r="G172" s="59"/>
    </row>
    <row r="173" spans="2:7">
      <c r="B173" s="59"/>
      <c r="C173" s="59"/>
      <c r="D173" s="59"/>
      <c r="E173" s="59"/>
      <c r="F173" s="59"/>
      <c r="G173" s="59"/>
    </row>
    <row r="174" spans="2:7">
      <c r="B174" s="59"/>
      <c r="C174" s="59"/>
      <c r="D174" s="59"/>
      <c r="E174" s="59"/>
      <c r="F174" s="59"/>
      <c r="G174" s="59"/>
    </row>
    <row r="175" spans="2:7">
      <c r="B175" s="3" t="s">
        <v>865</v>
      </c>
      <c r="C175" s="66"/>
      <c r="D175" s="66"/>
      <c r="E175" s="66"/>
      <c r="F175" s="66"/>
      <c r="G175" s="66"/>
    </row>
    <row r="176" spans="2:7" ht="18.75">
      <c r="B176" s="65" t="s">
        <v>887</v>
      </c>
      <c r="C176" s="67"/>
      <c r="D176" s="67"/>
      <c r="E176" s="67"/>
      <c r="F176" s="67"/>
      <c r="G176" s="67"/>
    </row>
    <row r="178" spans="2:7">
      <c r="B178" s="69"/>
      <c r="C178" s="69"/>
      <c r="D178" s="69"/>
      <c r="E178" s="69"/>
      <c r="F178" s="69"/>
      <c r="G178" s="69"/>
    </row>
    <row r="180" spans="2:7">
      <c r="B180" s="21"/>
      <c r="C180" s="22"/>
      <c r="D180" s="34" t="s">
        <v>361</v>
      </c>
      <c r="E180" s="22"/>
      <c r="F180" s="22"/>
      <c r="G180" s="23"/>
    </row>
    <row r="181" spans="2:7">
      <c r="B181" s="44" t="s">
        <v>250</v>
      </c>
      <c r="C181" s="44" t="s">
        <v>251</v>
      </c>
      <c r="D181" s="44" t="s">
        <v>252</v>
      </c>
      <c r="E181" s="44" t="s">
        <v>253</v>
      </c>
      <c r="F181" s="44" t="s">
        <v>254</v>
      </c>
      <c r="G181" s="44" t="s">
        <v>255</v>
      </c>
    </row>
    <row r="182" spans="2:7">
      <c r="B182" s="44">
        <v>1</v>
      </c>
      <c r="C182" s="44" t="s">
        <v>658</v>
      </c>
      <c r="D182" s="44" t="s">
        <v>659</v>
      </c>
      <c r="E182" s="44">
        <v>60.05</v>
      </c>
      <c r="F182" s="44">
        <v>2</v>
      </c>
      <c r="G182" s="44" t="s">
        <v>660</v>
      </c>
    </row>
    <row r="183" spans="2:7">
      <c r="B183" s="44">
        <v>2</v>
      </c>
      <c r="C183" s="44"/>
      <c r="D183" s="44" t="s">
        <v>661</v>
      </c>
      <c r="E183" s="44">
        <v>102.09</v>
      </c>
      <c r="F183" s="44">
        <v>1</v>
      </c>
      <c r="G183" s="44" t="s">
        <v>412</v>
      </c>
    </row>
    <row r="184" spans="2:7">
      <c r="B184" s="44">
        <v>3</v>
      </c>
      <c r="C184" s="44" t="s">
        <v>380</v>
      </c>
      <c r="D184" s="44" t="s">
        <v>662</v>
      </c>
      <c r="E184" s="44"/>
      <c r="F184" s="44">
        <v>4</v>
      </c>
      <c r="G184" s="44" t="s">
        <v>663</v>
      </c>
    </row>
    <row r="185" spans="2:7">
      <c r="B185" s="44">
        <v>4</v>
      </c>
      <c r="C185" s="44" t="s">
        <v>380</v>
      </c>
      <c r="D185" s="44" t="s">
        <v>664</v>
      </c>
      <c r="E185" s="44"/>
      <c r="F185" s="44">
        <v>1</v>
      </c>
      <c r="G185" s="44" t="s">
        <v>412</v>
      </c>
    </row>
    <row r="186" spans="2:7">
      <c r="B186" s="44">
        <v>5</v>
      </c>
      <c r="C186" s="44" t="s">
        <v>380</v>
      </c>
      <c r="D186" s="44" t="s">
        <v>665</v>
      </c>
      <c r="E186" s="44"/>
      <c r="F186" s="44">
        <v>2</v>
      </c>
      <c r="G186" s="44" t="s">
        <v>412</v>
      </c>
    </row>
    <row r="187" spans="2:7">
      <c r="B187" s="44">
        <v>7</v>
      </c>
      <c r="C187" s="44" t="s">
        <v>666</v>
      </c>
      <c r="D187" s="44" t="s">
        <v>667</v>
      </c>
      <c r="E187" s="44"/>
      <c r="F187" s="44">
        <v>1</v>
      </c>
      <c r="G187" s="44" t="s">
        <v>412</v>
      </c>
    </row>
    <row r="188" spans="2:7">
      <c r="B188" s="44">
        <v>8</v>
      </c>
      <c r="C188" s="44"/>
      <c r="D188" s="44" t="s">
        <v>668</v>
      </c>
      <c r="E188" s="44"/>
      <c r="F188" s="44">
        <v>1</v>
      </c>
      <c r="G188" s="44" t="s">
        <v>669</v>
      </c>
    </row>
    <row r="189" spans="2:7">
      <c r="B189" s="44">
        <v>9</v>
      </c>
      <c r="C189" s="44" t="s">
        <v>670</v>
      </c>
      <c r="D189" s="44" t="s">
        <v>671</v>
      </c>
      <c r="E189" s="44">
        <v>98.08</v>
      </c>
      <c r="F189" s="44">
        <v>1</v>
      </c>
      <c r="G189" s="44" t="s">
        <v>412</v>
      </c>
    </row>
    <row r="190" spans="2:7">
      <c r="B190" s="44">
        <v>10</v>
      </c>
      <c r="C190" s="44" t="s">
        <v>369</v>
      </c>
      <c r="D190" s="44" t="s">
        <v>672</v>
      </c>
      <c r="E190" s="44">
        <v>98.08</v>
      </c>
      <c r="F190" s="44">
        <v>6</v>
      </c>
      <c r="G190" s="44" t="s">
        <v>673</v>
      </c>
    </row>
    <row r="191" spans="2:7">
      <c r="B191" s="44">
        <v>11</v>
      </c>
      <c r="C191" s="44" t="s">
        <v>373</v>
      </c>
      <c r="D191" s="44" t="s">
        <v>674</v>
      </c>
      <c r="E191" s="44">
        <v>163.4</v>
      </c>
      <c r="F191" s="44">
        <v>1</v>
      </c>
      <c r="G191" s="44" t="s">
        <v>272</v>
      </c>
    </row>
    <row r="192" spans="2:7">
      <c r="B192" s="44">
        <v>12</v>
      </c>
      <c r="C192" s="44" t="s">
        <v>675</v>
      </c>
      <c r="D192" s="44" t="s">
        <v>676</v>
      </c>
      <c r="E192" s="44">
        <v>270.3</v>
      </c>
      <c r="F192" s="44">
        <v>2</v>
      </c>
      <c r="G192" s="44" t="s">
        <v>523</v>
      </c>
    </row>
    <row r="193" spans="2:7">
      <c r="B193" s="44">
        <v>13</v>
      </c>
      <c r="C193" s="44" t="s">
        <v>367</v>
      </c>
      <c r="D193" s="44" t="s">
        <v>677</v>
      </c>
      <c r="E193" s="44">
        <v>35.049999999999997</v>
      </c>
      <c r="F193" s="44">
        <v>1</v>
      </c>
      <c r="G193" s="44" t="s">
        <v>412</v>
      </c>
    </row>
    <row r="194" spans="2:7">
      <c r="B194" s="44">
        <v>14</v>
      </c>
      <c r="C194" s="44" t="s">
        <v>362</v>
      </c>
      <c r="D194" s="44" t="s">
        <v>678</v>
      </c>
      <c r="E194" s="44">
        <v>40</v>
      </c>
      <c r="F194" s="44">
        <v>2</v>
      </c>
      <c r="G194" s="44" t="s">
        <v>277</v>
      </c>
    </row>
    <row r="195" spans="2:7">
      <c r="B195" s="44">
        <v>15</v>
      </c>
      <c r="C195" s="44" t="s">
        <v>679</v>
      </c>
      <c r="D195" s="44" t="s">
        <v>680</v>
      </c>
      <c r="E195" s="44">
        <v>56.11</v>
      </c>
      <c r="F195" s="44">
        <v>1</v>
      </c>
      <c r="G195" s="44" t="s">
        <v>272</v>
      </c>
    </row>
    <row r="196" spans="2:7">
      <c r="B196" s="44">
        <v>16</v>
      </c>
      <c r="C196" s="44" t="s">
        <v>681</v>
      </c>
      <c r="D196" s="44" t="s">
        <v>682</v>
      </c>
      <c r="E196" s="44">
        <v>142.11000000000001</v>
      </c>
      <c r="F196" s="44">
        <v>1</v>
      </c>
      <c r="G196" s="44" t="s">
        <v>277</v>
      </c>
    </row>
    <row r="197" spans="2:7">
      <c r="B197" s="44">
        <v>17</v>
      </c>
      <c r="C197" s="44" t="s">
        <v>365</v>
      </c>
      <c r="D197" s="44" t="s">
        <v>683</v>
      </c>
      <c r="E197" s="44"/>
      <c r="F197" s="44">
        <v>1</v>
      </c>
      <c r="G197" s="44" t="s">
        <v>412</v>
      </c>
    </row>
    <row r="198" spans="2:7">
      <c r="B198" s="44">
        <v>18</v>
      </c>
      <c r="C198" s="44" t="s">
        <v>684</v>
      </c>
      <c r="D198" s="44" t="s">
        <v>685</v>
      </c>
      <c r="E198" s="44">
        <v>507.56</v>
      </c>
      <c r="F198" s="44">
        <v>1</v>
      </c>
      <c r="G198" s="44"/>
    </row>
    <row r="199" spans="2:7">
      <c r="B199" s="44">
        <v>20</v>
      </c>
      <c r="C199" s="44"/>
      <c r="D199" s="44" t="s">
        <v>686</v>
      </c>
      <c r="E199" s="44"/>
      <c r="F199" s="44">
        <v>1</v>
      </c>
      <c r="G199" s="44" t="s">
        <v>274</v>
      </c>
    </row>
    <row r="200" spans="2:7">
      <c r="B200" s="44">
        <v>21</v>
      </c>
      <c r="C200" s="44"/>
      <c r="D200" s="44" t="s">
        <v>687</v>
      </c>
      <c r="E200" s="44"/>
      <c r="F200" s="44">
        <v>1</v>
      </c>
      <c r="G200" s="44" t="s">
        <v>277</v>
      </c>
    </row>
    <row r="201" spans="2:7">
      <c r="B201" s="44">
        <v>22</v>
      </c>
      <c r="C201" s="44" t="s">
        <v>688</v>
      </c>
      <c r="D201" s="44" t="s">
        <v>689</v>
      </c>
      <c r="E201" s="44"/>
      <c r="F201" s="44">
        <v>1</v>
      </c>
      <c r="G201" s="44" t="s">
        <v>272</v>
      </c>
    </row>
    <row r="202" spans="2:7">
      <c r="B202" s="44">
        <v>23</v>
      </c>
      <c r="C202" s="44" t="s">
        <v>354</v>
      </c>
      <c r="D202" s="44" t="s">
        <v>690</v>
      </c>
      <c r="E202" s="44"/>
      <c r="F202" s="44">
        <v>1</v>
      </c>
      <c r="G202" s="44" t="s">
        <v>277</v>
      </c>
    </row>
    <row r="203" spans="2:7">
      <c r="B203" s="69"/>
      <c r="C203" s="69"/>
      <c r="D203" s="69"/>
      <c r="E203" s="69"/>
      <c r="F203" s="69"/>
      <c r="G203" s="69"/>
    </row>
    <row r="204" spans="2:7">
      <c r="B204" s="69"/>
      <c r="C204" s="69"/>
      <c r="D204" s="69"/>
      <c r="E204" s="69"/>
      <c r="F204" s="69"/>
      <c r="G204" s="69"/>
    </row>
    <row r="206" spans="2:7">
      <c r="B206" s="24"/>
      <c r="C206" s="25"/>
      <c r="D206" s="48" t="s">
        <v>387</v>
      </c>
      <c r="E206" s="25"/>
      <c r="F206" s="25"/>
      <c r="G206" s="26"/>
    </row>
    <row r="207" spans="2:7">
      <c r="B207" s="44" t="s">
        <v>250</v>
      </c>
      <c r="C207" s="44" t="s">
        <v>251</v>
      </c>
      <c r="D207" s="44" t="s">
        <v>252</v>
      </c>
      <c r="E207" s="44" t="s">
        <v>253</v>
      </c>
      <c r="F207" s="44" t="s">
        <v>254</v>
      </c>
      <c r="G207" s="44" t="s">
        <v>255</v>
      </c>
    </row>
    <row r="208" spans="2:7">
      <c r="B208" s="44">
        <v>1</v>
      </c>
      <c r="C208" s="44" t="s">
        <v>691</v>
      </c>
      <c r="D208" s="44" t="s">
        <v>692</v>
      </c>
      <c r="E208" s="44">
        <v>144.16999999999999</v>
      </c>
      <c r="F208" s="44">
        <v>1</v>
      </c>
      <c r="G208" s="44" t="s">
        <v>292</v>
      </c>
    </row>
    <row r="209" spans="2:7">
      <c r="B209" s="44">
        <v>2</v>
      </c>
      <c r="C209" s="44" t="s">
        <v>693</v>
      </c>
      <c r="D209" s="44" t="s">
        <v>694</v>
      </c>
      <c r="E209" s="44">
        <v>379.33</v>
      </c>
      <c r="F209" s="44">
        <v>4</v>
      </c>
      <c r="G209" s="44" t="s">
        <v>695</v>
      </c>
    </row>
    <row r="210" spans="2:7">
      <c r="B210" s="44">
        <v>3</v>
      </c>
      <c r="C210" s="44" t="s">
        <v>696</v>
      </c>
      <c r="D210" s="44" t="s">
        <v>697</v>
      </c>
      <c r="E210" s="44">
        <v>219.5</v>
      </c>
      <c r="F210" s="44">
        <v>1</v>
      </c>
      <c r="G210" s="44" t="s">
        <v>277</v>
      </c>
    </row>
    <row r="211" spans="2:7">
      <c r="B211" s="44">
        <v>4</v>
      </c>
      <c r="C211" s="44" t="s">
        <v>693</v>
      </c>
      <c r="D211" s="44" t="s">
        <v>698</v>
      </c>
      <c r="E211" s="44">
        <v>216.07</v>
      </c>
      <c r="F211" s="44">
        <v>2</v>
      </c>
      <c r="G211" s="44" t="s">
        <v>699</v>
      </c>
    </row>
    <row r="212" spans="2:7">
      <c r="B212" s="44">
        <v>5</v>
      </c>
      <c r="C212" s="44"/>
      <c r="D212" s="44" t="s">
        <v>700</v>
      </c>
      <c r="E212" s="44"/>
      <c r="F212" s="44">
        <v>1</v>
      </c>
      <c r="G212" s="44" t="s">
        <v>412</v>
      </c>
    </row>
    <row r="213" spans="2:7">
      <c r="B213" s="44">
        <v>6</v>
      </c>
      <c r="C213" s="44"/>
      <c r="D213" s="44" t="s">
        <v>701</v>
      </c>
      <c r="E213" s="44"/>
      <c r="F213" s="44">
        <v>2</v>
      </c>
      <c r="G213" s="44" t="s">
        <v>272</v>
      </c>
    </row>
    <row r="214" spans="2:7">
      <c r="B214" s="44">
        <v>7</v>
      </c>
      <c r="C214" s="44" t="s">
        <v>358</v>
      </c>
      <c r="D214" s="44" t="s">
        <v>359</v>
      </c>
      <c r="E214" s="44"/>
      <c r="F214" s="44">
        <v>1</v>
      </c>
      <c r="G214" s="44"/>
    </row>
    <row r="215" spans="2:7">
      <c r="B215" s="44">
        <v>8</v>
      </c>
      <c r="C215" s="44"/>
      <c r="D215" s="44" t="s">
        <v>702</v>
      </c>
      <c r="E215" s="44"/>
      <c r="F215" s="44">
        <v>1</v>
      </c>
      <c r="G215" s="44"/>
    </row>
    <row r="216" spans="2:7">
      <c r="B216" s="44">
        <v>9</v>
      </c>
      <c r="C216" s="44" t="s">
        <v>703</v>
      </c>
      <c r="D216" s="44" t="s">
        <v>704</v>
      </c>
      <c r="E216" s="44">
        <v>65.119</v>
      </c>
      <c r="F216" s="44">
        <v>2</v>
      </c>
      <c r="G216" s="44" t="s">
        <v>277</v>
      </c>
    </row>
    <row r="217" spans="2:7">
      <c r="B217" s="44">
        <v>10</v>
      </c>
      <c r="C217" s="44" t="s">
        <v>705</v>
      </c>
      <c r="D217" s="44" t="s">
        <v>706</v>
      </c>
      <c r="E217" s="44">
        <v>244.28</v>
      </c>
      <c r="F217" s="44">
        <v>1</v>
      </c>
      <c r="G217" s="44" t="s">
        <v>292</v>
      </c>
    </row>
    <row r="218" spans="2:7">
      <c r="B218" s="44">
        <v>11</v>
      </c>
      <c r="C218" s="44" t="s">
        <v>388</v>
      </c>
      <c r="D218" s="44" t="s">
        <v>707</v>
      </c>
      <c r="E218" s="44">
        <v>237.95</v>
      </c>
      <c r="F218" s="44">
        <v>2</v>
      </c>
      <c r="G218" s="44" t="s">
        <v>708</v>
      </c>
    </row>
    <row r="219" spans="2:7">
      <c r="B219" s="44">
        <v>12</v>
      </c>
      <c r="C219" s="44" t="s">
        <v>709</v>
      </c>
      <c r="D219" s="44" t="s">
        <v>710</v>
      </c>
      <c r="E219" s="44">
        <v>350.6</v>
      </c>
      <c r="F219" s="44">
        <v>1</v>
      </c>
      <c r="G219" s="44" t="s">
        <v>277</v>
      </c>
    </row>
    <row r="220" spans="2:7">
      <c r="B220" s="44">
        <v>13</v>
      </c>
      <c r="C220" s="44" t="s">
        <v>711</v>
      </c>
      <c r="D220" s="44" t="s">
        <v>712</v>
      </c>
      <c r="E220" s="44">
        <v>194.19</v>
      </c>
      <c r="F220" s="44">
        <v>1</v>
      </c>
      <c r="G220" s="44" t="s">
        <v>272</v>
      </c>
    </row>
    <row r="221" spans="2:7">
      <c r="B221" s="44">
        <v>14</v>
      </c>
      <c r="C221" s="44" t="s">
        <v>713</v>
      </c>
      <c r="D221" s="44" t="s">
        <v>714</v>
      </c>
      <c r="E221" s="44">
        <v>422.39</v>
      </c>
      <c r="F221" s="44">
        <v>1</v>
      </c>
      <c r="G221" s="44" t="s">
        <v>272</v>
      </c>
    </row>
    <row r="222" spans="2:7">
      <c r="B222" s="44">
        <v>15</v>
      </c>
      <c r="C222" s="44" t="s">
        <v>715</v>
      </c>
      <c r="D222" s="44" t="s">
        <v>716</v>
      </c>
      <c r="E222" s="44">
        <v>200.59</v>
      </c>
      <c r="F222" s="44"/>
      <c r="G222" s="44"/>
    </row>
    <row r="223" spans="2:7">
      <c r="B223" s="44">
        <v>16</v>
      </c>
      <c r="C223" s="44" t="s">
        <v>717</v>
      </c>
      <c r="D223" s="44" t="s">
        <v>718</v>
      </c>
      <c r="E223" s="44">
        <v>297.95</v>
      </c>
      <c r="F223" s="44">
        <v>1</v>
      </c>
      <c r="G223" s="44" t="s">
        <v>315</v>
      </c>
    </row>
    <row r="224" spans="2:7">
      <c r="B224" s="44">
        <v>17</v>
      </c>
      <c r="C224" s="44" t="s">
        <v>719</v>
      </c>
      <c r="D224" s="44" t="s">
        <v>682</v>
      </c>
      <c r="E224" s="44">
        <v>142.11000000000001</v>
      </c>
      <c r="F224" s="44">
        <v>1</v>
      </c>
      <c r="G224" s="44" t="s">
        <v>277</v>
      </c>
    </row>
    <row r="225" spans="2:7">
      <c r="B225" s="44">
        <v>18</v>
      </c>
      <c r="C225" s="44" t="s">
        <v>720</v>
      </c>
      <c r="D225" s="44" t="s">
        <v>721</v>
      </c>
      <c r="E225" s="44">
        <v>216.59</v>
      </c>
      <c r="F225" s="44">
        <v>1</v>
      </c>
      <c r="G225" s="44" t="s">
        <v>284</v>
      </c>
    </row>
    <row r="226" spans="2:7">
      <c r="B226" s="44">
        <v>20</v>
      </c>
      <c r="C226" s="44" t="s">
        <v>402</v>
      </c>
      <c r="D226" s="44" t="s">
        <v>722</v>
      </c>
      <c r="E226" s="44">
        <v>110.11</v>
      </c>
      <c r="F226" s="44">
        <v>1</v>
      </c>
      <c r="G226" s="44" t="s">
        <v>329</v>
      </c>
    </row>
    <row r="227" spans="2:7">
      <c r="B227" s="44">
        <v>21</v>
      </c>
      <c r="C227" s="44" t="s">
        <v>723</v>
      </c>
      <c r="D227" s="44" t="s">
        <v>724</v>
      </c>
      <c r="E227" s="44">
        <v>208.46</v>
      </c>
      <c r="F227" s="44">
        <v>1</v>
      </c>
      <c r="G227" s="44" t="s">
        <v>277</v>
      </c>
    </row>
    <row r="228" spans="2:7">
      <c r="B228" s="44">
        <v>22</v>
      </c>
      <c r="C228" s="44" t="s">
        <v>725</v>
      </c>
      <c r="D228" s="44" t="s">
        <v>393</v>
      </c>
      <c r="E228" s="44">
        <v>249.68</v>
      </c>
      <c r="F228" s="44">
        <v>1</v>
      </c>
      <c r="G228" s="44" t="s">
        <v>277</v>
      </c>
    </row>
    <row r="229" spans="2:7">
      <c r="B229" s="44">
        <v>23</v>
      </c>
      <c r="C229" s="44" t="s">
        <v>726</v>
      </c>
      <c r="D229" s="44" t="s">
        <v>727</v>
      </c>
      <c r="E229" s="44">
        <v>126.04</v>
      </c>
      <c r="F229" s="44">
        <v>1</v>
      </c>
      <c r="G229" s="44" t="s">
        <v>277</v>
      </c>
    </row>
    <row r="230" spans="2:7">
      <c r="B230" s="44">
        <v>24</v>
      </c>
      <c r="C230" s="44"/>
      <c r="D230" s="44" t="s">
        <v>728</v>
      </c>
      <c r="E230" s="44"/>
      <c r="F230" s="44">
        <v>1</v>
      </c>
      <c r="G230" s="44" t="s">
        <v>277</v>
      </c>
    </row>
    <row r="231" spans="2:7">
      <c r="B231" s="44">
        <v>25</v>
      </c>
      <c r="C231" s="44" t="s">
        <v>729</v>
      </c>
      <c r="D231" s="44" t="s">
        <v>730</v>
      </c>
      <c r="E231" s="44">
        <v>240.18</v>
      </c>
      <c r="F231" s="44">
        <v>1</v>
      </c>
      <c r="G231" s="44" t="s">
        <v>272</v>
      </c>
    </row>
    <row r="232" spans="2:7">
      <c r="B232" s="44">
        <v>26</v>
      </c>
      <c r="C232" s="44" t="s">
        <v>731</v>
      </c>
      <c r="D232" s="44" t="s">
        <v>732</v>
      </c>
      <c r="E232" s="44">
        <v>153.84</v>
      </c>
      <c r="F232" s="44">
        <v>1</v>
      </c>
      <c r="G232" s="44" t="s">
        <v>733</v>
      </c>
    </row>
    <row r="233" spans="2:7">
      <c r="B233" s="44">
        <v>28</v>
      </c>
      <c r="C233" s="44" t="s">
        <v>734</v>
      </c>
      <c r="D233" s="44" t="s">
        <v>595</v>
      </c>
      <c r="E233" s="44">
        <v>248.17</v>
      </c>
      <c r="F233" s="44">
        <v>1</v>
      </c>
      <c r="G233" s="44" t="s">
        <v>284</v>
      </c>
    </row>
    <row r="234" spans="2:7">
      <c r="B234" s="44">
        <v>29</v>
      </c>
      <c r="C234" s="44"/>
      <c r="D234" s="44" t="s">
        <v>735</v>
      </c>
      <c r="E234" s="44"/>
      <c r="F234" s="44">
        <v>2</v>
      </c>
      <c r="G234" s="44" t="s">
        <v>736</v>
      </c>
    </row>
    <row r="235" spans="2:7">
      <c r="B235" s="44">
        <v>30</v>
      </c>
      <c r="C235" s="44"/>
      <c r="D235" s="44" t="s">
        <v>737</v>
      </c>
      <c r="E235" s="44"/>
      <c r="F235" s="44">
        <v>1</v>
      </c>
      <c r="G235" s="44" t="s">
        <v>738</v>
      </c>
    </row>
    <row r="236" spans="2:7">
      <c r="B236" s="44">
        <v>31</v>
      </c>
      <c r="C236" s="44"/>
      <c r="D236" s="44" t="s">
        <v>739</v>
      </c>
      <c r="E236" s="44"/>
      <c r="F236" s="44">
        <v>2</v>
      </c>
      <c r="G236" s="44" t="s">
        <v>272</v>
      </c>
    </row>
    <row r="237" spans="2:7">
      <c r="B237" s="44">
        <v>32</v>
      </c>
      <c r="C237" s="44" t="s">
        <v>740</v>
      </c>
      <c r="D237" s="44" t="s">
        <v>741</v>
      </c>
      <c r="E237" s="44">
        <v>169.01</v>
      </c>
      <c r="F237" s="44">
        <v>1</v>
      </c>
      <c r="G237" s="44" t="s">
        <v>272</v>
      </c>
    </row>
    <row r="238" spans="2:7">
      <c r="B238" s="44">
        <v>33</v>
      </c>
      <c r="C238" s="44" t="s">
        <v>742</v>
      </c>
      <c r="D238" s="44" t="s">
        <v>743</v>
      </c>
      <c r="E238" s="44">
        <v>516.9</v>
      </c>
      <c r="F238" s="44">
        <v>1</v>
      </c>
      <c r="G238" s="44" t="s">
        <v>277</v>
      </c>
    </row>
    <row r="239" spans="2:7">
      <c r="B239" s="44">
        <v>34</v>
      </c>
      <c r="C239" s="44" t="s">
        <v>720</v>
      </c>
      <c r="D239" s="44" t="s">
        <v>744</v>
      </c>
      <c r="E239" s="44">
        <v>216.59</v>
      </c>
      <c r="F239" s="44">
        <v>1</v>
      </c>
      <c r="G239" s="44" t="s">
        <v>329</v>
      </c>
    </row>
    <row r="240" spans="2:7">
      <c r="B240" s="44">
        <v>35</v>
      </c>
      <c r="C240" s="44" t="s">
        <v>745</v>
      </c>
      <c r="D240" s="44" t="s">
        <v>746</v>
      </c>
      <c r="E240" s="44">
        <v>170.48</v>
      </c>
      <c r="F240" s="44">
        <v>1</v>
      </c>
      <c r="G240" s="44" t="s">
        <v>329</v>
      </c>
    </row>
    <row r="241" spans="2:8">
      <c r="B241" s="69"/>
      <c r="C241" s="69"/>
      <c r="D241" s="69"/>
      <c r="E241" s="69"/>
      <c r="F241" s="69"/>
      <c r="G241" s="69"/>
    </row>
    <row r="242" spans="2:8">
      <c r="B242" s="69"/>
      <c r="C242" s="69"/>
      <c r="D242" s="69"/>
      <c r="E242" s="69"/>
      <c r="F242" s="69"/>
      <c r="G242" s="69"/>
    </row>
    <row r="243" spans="2:8">
      <c r="B243" s="69"/>
      <c r="C243" s="69"/>
      <c r="D243" s="69"/>
      <c r="E243" s="69"/>
      <c r="F243" s="69"/>
      <c r="G243" s="69"/>
    </row>
    <row r="244" spans="2:8">
      <c r="B244" s="69"/>
      <c r="C244" s="69"/>
      <c r="D244" s="69"/>
      <c r="E244" s="69"/>
      <c r="F244" s="69"/>
      <c r="G244" s="69"/>
    </row>
    <row r="246" spans="2:8">
      <c r="B246" s="59" t="s">
        <v>848</v>
      </c>
      <c r="D246" s="59" t="s">
        <v>861</v>
      </c>
      <c r="E246" s="59" t="s">
        <v>868</v>
      </c>
      <c r="G246" s="59"/>
      <c r="H246" s="59"/>
    </row>
    <row r="247" spans="2:8">
      <c r="B247" s="59" t="s">
        <v>867</v>
      </c>
      <c r="C247" s="59"/>
      <c r="D247" s="59" t="s">
        <v>862</v>
      </c>
      <c r="E247" s="59" t="s">
        <v>869</v>
      </c>
      <c r="G247" s="59"/>
      <c r="H247" s="59"/>
    </row>
    <row r="248" spans="2:8">
      <c r="B248" s="69"/>
      <c r="C248" s="69"/>
      <c r="D248" s="69"/>
      <c r="E248" s="69"/>
      <c r="F248" s="69"/>
      <c r="G248" s="69"/>
    </row>
    <row r="249" spans="2:8">
      <c r="B249" s="69"/>
      <c r="C249" s="69"/>
      <c r="D249" s="69"/>
      <c r="E249" s="69"/>
      <c r="F249" s="69"/>
      <c r="G249" s="69"/>
    </row>
    <row r="250" spans="2:8">
      <c r="B250" s="3" t="s">
        <v>865</v>
      </c>
      <c r="C250" s="66"/>
      <c r="D250" s="66"/>
      <c r="E250" s="66"/>
      <c r="F250" s="66"/>
      <c r="G250" s="66"/>
    </row>
    <row r="251" spans="2:8" ht="18.75">
      <c r="B251" s="65" t="s">
        <v>887</v>
      </c>
      <c r="C251" s="67"/>
      <c r="D251" s="67"/>
      <c r="E251" s="67"/>
      <c r="F251" s="67"/>
      <c r="G251" s="67"/>
    </row>
    <row r="254" spans="2:8">
      <c r="B254" s="27"/>
      <c r="C254" s="28"/>
      <c r="D254" s="47" t="s">
        <v>404</v>
      </c>
      <c r="E254" s="28"/>
      <c r="F254" s="28"/>
      <c r="G254" s="29"/>
    </row>
    <row r="255" spans="2:8">
      <c r="B255" s="44" t="s">
        <v>250</v>
      </c>
      <c r="C255" s="44" t="s">
        <v>251</v>
      </c>
      <c r="D255" s="44" t="s">
        <v>252</v>
      </c>
      <c r="E255" s="44" t="s">
        <v>253</v>
      </c>
      <c r="F255" s="44" t="s">
        <v>254</v>
      </c>
      <c r="G255" s="44" t="s">
        <v>255</v>
      </c>
    </row>
    <row r="256" spans="2:8">
      <c r="B256" s="44">
        <v>1</v>
      </c>
      <c r="C256" s="44"/>
      <c r="D256" s="44" t="s">
        <v>747</v>
      </c>
      <c r="E256" s="44"/>
      <c r="F256" s="44">
        <v>1</v>
      </c>
      <c r="G256" s="44" t="s">
        <v>748</v>
      </c>
    </row>
    <row r="257" spans="2:7">
      <c r="B257" s="44">
        <v>3</v>
      </c>
      <c r="C257" s="44"/>
      <c r="D257" s="44" t="s">
        <v>749</v>
      </c>
      <c r="E257" s="44"/>
      <c r="F257" s="44">
        <v>1</v>
      </c>
      <c r="G257" s="44" t="s">
        <v>277</v>
      </c>
    </row>
    <row r="258" spans="2:7">
      <c r="B258" s="44">
        <v>4</v>
      </c>
      <c r="C258" s="44" t="s">
        <v>750</v>
      </c>
      <c r="D258" s="44" t="s">
        <v>751</v>
      </c>
      <c r="E258" s="44">
        <v>149.19</v>
      </c>
      <c r="F258" s="44">
        <v>1</v>
      </c>
      <c r="G258" s="44" t="s">
        <v>315</v>
      </c>
    </row>
    <row r="259" spans="2:7">
      <c r="B259" s="44">
        <v>5</v>
      </c>
      <c r="C259" s="44" t="s">
        <v>632</v>
      </c>
      <c r="D259" s="44" t="s">
        <v>294</v>
      </c>
      <c r="E259" s="44">
        <v>100.09</v>
      </c>
      <c r="F259" s="44">
        <v>1</v>
      </c>
      <c r="G259" s="44" t="s">
        <v>272</v>
      </c>
    </row>
    <row r="260" spans="2:7">
      <c r="B260" s="44">
        <v>6</v>
      </c>
      <c r="C260" s="44" t="s">
        <v>309</v>
      </c>
      <c r="D260" s="44" t="s">
        <v>310</v>
      </c>
      <c r="E260" s="44">
        <v>74.55</v>
      </c>
      <c r="F260" s="44">
        <v>2</v>
      </c>
      <c r="G260" s="44" t="s">
        <v>277</v>
      </c>
    </row>
    <row r="261" spans="2:7">
      <c r="B261" s="44">
        <v>7</v>
      </c>
      <c r="C261" s="44" t="s">
        <v>752</v>
      </c>
      <c r="D261" s="44" t="s">
        <v>753</v>
      </c>
      <c r="E261" s="44">
        <v>256.33</v>
      </c>
      <c r="F261" s="44">
        <v>1</v>
      </c>
      <c r="G261" s="44" t="s">
        <v>315</v>
      </c>
    </row>
    <row r="262" spans="2:7">
      <c r="B262" s="44">
        <v>8</v>
      </c>
      <c r="C262" s="44"/>
      <c r="D262" s="44" t="s">
        <v>754</v>
      </c>
      <c r="E262" s="44"/>
      <c r="F262" s="44">
        <v>2</v>
      </c>
      <c r="G262" s="44" t="s">
        <v>274</v>
      </c>
    </row>
    <row r="263" spans="2:7">
      <c r="B263" s="44">
        <v>9</v>
      </c>
      <c r="C263" s="44" t="s">
        <v>755</v>
      </c>
      <c r="D263" s="44" t="s">
        <v>756</v>
      </c>
      <c r="E263" s="44">
        <v>75.069999999999993</v>
      </c>
      <c r="F263" s="44">
        <v>1</v>
      </c>
      <c r="G263" s="44" t="s">
        <v>277</v>
      </c>
    </row>
    <row r="264" spans="2:7">
      <c r="B264" s="44">
        <v>12</v>
      </c>
      <c r="C264" s="44"/>
      <c r="D264" s="44" t="s">
        <v>757</v>
      </c>
      <c r="E264" s="44"/>
      <c r="F264" s="44">
        <v>1</v>
      </c>
      <c r="G264" s="44"/>
    </row>
    <row r="265" spans="2:7">
      <c r="B265" s="44">
        <v>13</v>
      </c>
      <c r="C265" s="44" t="s">
        <v>758</v>
      </c>
      <c r="D265" s="44" t="s">
        <v>759</v>
      </c>
      <c r="E265" s="44">
        <v>165.19</v>
      </c>
      <c r="F265" s="44">
        <v>1</v>
      </c>
      <c r="G265" s="44" t="s">
        <v>272</v>
      </c>
    </row>
    <row r="266" spans="2:7">
      <c r="B266" s="44">
        <v>14</v>
      </c>
      <c r="C266" s="44"/>
      <c r="D266" s="44" t="s">
        <v>760</v>
      </c>
      <c r="E266" s="44"/>
      <c r="F266" s="44">
        <v>1</v>
      </c>
      <c r="G266" s="44" t="s">
        <v>412</v>
      </c>
    </row>
    <row r="267" spans="2:7">
      <c r="B267" s="44">
        <v>15</v>
      </c>
      <c r="C267" s="44"/>
      <c r="D267" s="44" t="s">
        <v>761</v>
      </c>
      <c r="E267" s="44"/>
      <c r="F267" s="44">
        <v>1</v>
      </c>
      <c r="G267" s="44" t="s">
        <v>292</v>
      </c>
    </row>
    <row r="268" spans="2:7">
      <c r="B268" s="44">
        <v>17</v>
      </c>
      <c r="C268" s="44"/>
      <c r="D268" s="44" t="s">
        <v>762</v>
      </c>
      <c r="E268" s="44"/>
      <c r="F268" s="44">
        <v>1</v>
      </c>
      <c r="G268" s="44"/>
    </row>
    <row r="269" spans="2:7">
      <c r="B269" s="44">
        <v>18</v>
      </c>
      <c r="C269" s="44"/>
      <c r="D269" s="44" t="s">
        <v>763</v>
      </c>
      <c r="E269" s="44"/>
      <c r="F269" s="44">
        <v>1</v>
      </c>
      <c r="G269" s="44" t="s">
        <v>748</v>
      </c>
    </row>
    <row r="270" spans="2:7">
      <c r="B270" s="44">
        <v>20</v>
      </c>
      <c r="C270" s="44" t="s">
        <v>764</v>
      </c>
      <c r="D270" s="44" t="s">
        <v>765</v>
      </c>
      <c r="E270" s="44">
        <v>376.34</v>
      </c>
      <c r="F270" s="44">
        <v>1</v>
      </c>
      <c r="G270" s="44" t="s">
        <v>315</v>
      </c>
    </row>
    <row r="271" spans="2:7">
      <c r="B271" s="44">
        <v>21</v>
      </c>
      <c r="C271" s="44"/>
      <c r="D271" s="44" t="s">
        <v>766</v>
      </c>
      <c r="E271" s="44"/>
      <c r="F271" s="44">
        <v>1</v>
      </c>
      <c r="G271" s="44" t="s">
        <v>274</v>
      </c>
    </row>
    <row r="272" spans="2:7">
      <c r="B272" s="44">
        <v>22</v>
      </c>
      <c r="C272" s="44" t="s">
        <v>767</v>
      </c>
      <c r="D272" s="44" t="s">
        <v>768</v>
      </c>
      <c r="E272" s="44"/>
      <c r="F272" s="44">
        <v>1</v>
      </c>
      <c r="G272" s="44"/>
    </row>
    <row r="273" spans="2:7">
      <c r="B273" s="44">
        <v>23</v>
      </c>
      <c r="C273" s="44"/>
      <c r="D273" s="44" t="s">
        <v>769</v>
      </c>
      <c r="E273" s="44"/>
      <c r="F273" s="44">
        <v>1</v>
      </c>
      <c r="G273" s="44" t="s">
        <v>274</v>
      </c>
    </row>
    <row r="274" spans="2:7">
      <c r="B274" s="44">
        <v>24</v>
      </c>
      <c r="C274" s="44" t="s">
        <v>770</v>
      </c>
      <c r="D274" s="44" t="s">
        <v>771</v>
      </c>
      <c r="E274" s="44">
        <v>282.22000000000003</v>
      </c>
      <c r="F274" s="44">
        <v>1</v>
      </c>
      <c r="G274" s="44" t="s">
        <v>277</v>
      </c>
    </row>
    <row r="275" spans="2:7">
      <c r="B275" s="44">
        <v>26</v>
      </c>
      <c r="C275" s="44" t="s">
        <v>772</v>
      </c>
      <c r="D275" s="44" t="s">
        <v>595</v>
      </c>
      <c r="E275" s="44">
        <v>248.19</v>
      </c>
      <c r="F275" s="44">
        <v>1</v>
      </c>
      <c r="G275" s="44" t="s">
        <v>272</v>
      </c>
    </row>
    <row r="276" spans="2:7">
      <c r="B276" s="44">
        <v>27</v>
      </c>
      <c r="C276" s="44"/>
      <c r="D276" s="44" t="s">
        <v>773</v>
      </c>
      <c r="E276" s="44"/>
      <c r="F276" s="44">
        <v>1</v>
      </c>
      <c r="G276" s="44"/>
    </row>
    <row r="277" spans="2:7">
      <c r="B277" s="44">
        <v>28</v>
      </c>
      <c r="C277" s="44"/>
      <c r="D277" s="44" t="s">
        <v>774</v>
      </c>
      <c r="E277" s="44"/>
      <c r="F277" s="44">
        <v>1</v>
      </c>
      <c r="G277" s="44" t="s">
        <v>775</v>
      </c>
    </row>
    <row r="278" spans="2:7">
      <c r="B278" s="44">
        <v>26</v>
      </c>
      <c r="C278" s="44" t="s">
        <v>772</v>
      </c>
      <c r="D278" s="44" t="s">
        <v>595</v>
      </c>
      <c r="E278" s="44">
        <v>248.19</v>
      </c>
      <c r="F278" s="44">
        <v>1</v>
      </c>
      <c r="G278" s="44" t="s">
        <v>272</v>
      </c>
    </row>
    <row r="279" spans="2:7">
      <c r="B279" s="44">
        <v>27</v>
      </c>
      <c r="C279" s="44"/>
      <c r="D279" s="44" t="s">
        <v>773</v>
      </c>
      <c r="E279" s="44"/>
      <c r="F279" s="44">
        <v>1</v>
      </c>
      <c r="G279" s="44"/>
    </row>
    <row r="280" spans="2:7">
      <c r="B280" s="44">
        <v>28</v>
      </c>
      <c r="C280" s="44"/>
      <c r="D280" s="44" t="s">
        <v>774</v>
      </c>
      <c r="E280" s="44"/>
      <c r="F280" s="44">
        <v>1</v>
      </c>
      <c r="G280" s="44" t="s">
        <v>775</v>
      </c>
    </row>
    <row r="281" spans="2:7">
      <c r="B281" s="44">
        <v>31</v>
      </c>
      <c r="C281" s="44" t="s">
        <v>593</v>
      </c>
      <c r="D281" s="44" t="s">
        <v>594</v>
      </c>
      <c r="E281" s="44">
        <v>97.18</v>
      </c>
      <c r="F281" s="44">
        <v>1</v>
      </c>
      <c r="G281" s="44" t="s">
        <v>277</v>
      </c>
    </row>
    <row r="282" spans="2:7">
      <c r="B282" s="44">
        <v>32</v>
      </c>
      <c r="C282" s="44" t="s">
        <v>776</v>
      </c>
      <c r="D282" s="44" t="s">
        <v>777</v>
      </c>
      <c r="E282" s="44">
        <v>720</v>
      </c>
      <c r="F282" s="44">
        <v>1</v>
      </c>
      <c r="G282" s="44" t="s">
        <v>315</v>
      </c>
    </row>
    <row r="283" spans="2:7">
      <c r="B283" s="44">
        <v>33</v>
      </c>
      <c r="C283" s="44"/>
      <c r="D283" s="44" t="s">
        <v>778</v>
      </c>
      <c r="E283" s="44"/>
      <c r="F283" s="44">
        <v>1</v>
      </c>
      <c r="G283" s="44" t="s">
        <v>412</v>
      </c>
    </row>
    <row r="284" spans="2:7">
      <c r="B284" s="44">
        <v>34</v>
      </c>
      <c r="C284" s="44" t="s">
        <v>316</v>
      </c>
      <c r="D284" s="44" t="s">
        <v>317</v>
      </c>
      <c r="E284" s="44"/>
      <c r="F284" s="44">
        <v>3</v>
      </c>
      <c r="G284" s="44" t="s">
        <v>779</v>
      </c>
    </row>
    <row r="285" spans="2:7">
      <c r="B285" s="44">
        <v>35</v>
      </c>
      <c r="C285" s="44"/>
      <c r="D285" s="44" t="s">
        <v>780</v>
      </c>
      <c r="E285" s="44"/>
      <c r="F285" s="44">
        <v>1</v>
      </c>
      <c r="G285" s="44" t="s">
        <v>412</v>
      </c>
    </row>
    <row r="286" spans="2:7">
      <c r="B286" s="44">
        <v>36</v>
      </c>
      <c r="C286" s="44" t="s">
        <v>781</v>
      </c>
      <c r="D286" s="44" t="s">
        <v>782</v>
      </c>
      <c r="E286" s="44">
        <v>150.13999999999999</v>
      </c>
      <c r="F286" s="44">
        <v>1</v>
      </c>
      <c r="G286" s="44"/>
    </row>
    <row r="287" spans="2:7">
      <c r="B287" s="44">
        <v>38</v>
      </c>
      <c r="C287" s="44" t="s">
        <v>508</v>
      </c>
      <c r="D287" s="44" t="s">
        <v>783</v>
      </c>
      <c r="E287" s="44">
        <v>192.13</v>
      </c>
      <c r="F287" s="44">
        <v>1</v>
      </c>
      <c r="G287" s="44" t="s">
        <v>277</v>
      </c>
    </row>
    <row r="288" spans="2:7">
      <c r="B288" s="44">
        <v>40</v>
      </c>
      <c r="C288" s="44" t="s">
        <v>784</v>
      </c>
      <c r="D288" s="44" t="s">
        <v>505</v>
      </c>
      <c r="E288" s="44">
        <v>150.09</v>
      </c>
      <c r="F288" s="44">
        <v>1</v>
      </c>
      <c r="G288" s="44" t="s">
        <v>277</v>
      </c>
    </row>
    <row r="289" spans="2:7">
      <c r="B289" s="44">
        <v>41</v>
      </c>
      <c r="C289" s="44" t="s">
        <v>785</v>
      </c>
      <c r="D289" s="44" t="s">
        <v>786</v>
      </c>
      <c r="E289" s="44">
        <v>77.08</v>
      </c>
      <c r="F289" s="44">
        <v>2</v>
      </c>
      <c r="G289" s="44" t="s">
        <v>277</v>
      </c>
    </row>
    <row r="290" spans="2:7">
      <c r="B290" s="44">
        <v>42</v>
      </c>
      <c r="C290" s="44" t="s">
        <v>559</v>
      </c>
      <c r="D290" s="44" t="s">
        <v>639</v>
      </c>
      <c r="E290" s="44">
        <v>180.16</v>
      </c>
      <c r="F290" s="44">
        <v>1</v>
      </c>
      <c r="G290" s="44" t="s">
        <v>272</v>
      </c>
    </row>
    <row r="291" spans="2:7">
      <c r="B291" s="44">
        <v>43</v>
      </c>
      <c r="C291" s="44" t="s">
        <v>787</v>
      </c>
      <c r="D291" s="44" t="s">
        <v>788</v>
      </c>
      <c r="E291" s="44">
        <v>136.06</v>
      </c>
      <c r="F291" s="44">
        <v>1</v>
      </c>
      <c r="G291" s="44" t="s">
        <v>272</v>
      </c>
    </row>
    <row r="292" spans="2:7">
      <c r="B292" s="44">
        <v>44</v>
      </c>
      <c r="C292" s="44" t="s">
        <v>789</v>
      </c>
      <c r="D292" s="44" t="s">
        <v>406</v>
      </c>
      <c r="E292" s="44"/>
      <c r="F292" s="44">
        <v>1</v>
      </c>
      <c r="G292" s="44" t="s">
        <v>277</v>
      </c>
    </row>
    <row r="293" spans="2:7">
      <c r="B293" s="44">
        <v>45</v>
      </c>
      <c r="C293" s="44" t="s">
        <v>621</v>
      </c>
      <c r="D293" s="44" t="s">
        <v>790</v>
      </c>
      <c r="E293" s="44">
        <v>360.32</v>
      </c>
      <c r="F293" s="44">
        <v>1</v>
      </c>
      <c r="G293" s="44" t="s">
        <v>272</v>
      </c>
    </row>
    <row r="294" spans="2:7">
      <c r="B294" s="44">
        <v>46</v>
      </c>
      <c r="C294" s="44"/>
      <c r="D294" s="44" t="s">
        <v>791</v>
      </c>
      <c r="E294" s="44"/>
      <c r="F294" s="44">
        <v>1</v>
      </c>
      <c r="G294" s="44" t="s">
        <v>412</v>
      </c>
    </row>
    <row r="295" spans="2:7">
      <c r="B295" s="44">
        <v>48</v>
      </c>
      <c r="C295" s="44"/>
      <c r="D295" s="44" t="s">
        <v>792</v>
      </c>
      <c r="E295" s="44"/>
      <c r="F295" s="44">
        <v>1</v>
      </c>
      <c r="G295" s="44" t="s">
        <v>412</v>
      </c>
    </row>
    <row r="296" spans="2:7">
      <c r="B296" s="44">
        <v>49</v>
      </c>
      <c r="C296" s="44"/>
      <c r="D296" s="44" t="s">
        <v>793</v>
      </c>
      <c r="E296" s="44"/>
      <c r="F296" s="44">
        <v>1</v>
      </c>
      <c r="G296" s="44" t="s">
        <v>274</v>
      </c>
    </row>
    <row r="297" spans="2:7">
      <c r="B297" s="44">
        <v>50</v>
      </c>
      <c r="C297" s="44"/>
      <c r="D297" s="44" t="s">
        <v>794</v>
      </c>
      <c r="E297" s="44"/>
      <c r="F297" s="44">
        <v>2</v>
      </c>
      <c r="G297" s="44" t="s">
        <v>748</v>
      </c>
    </row>
    <row r="304" spans="2:7">
      <c r="B304" s="59" t="s">
        <v>848</v>
      </c>
      <c r="D304" s="59" t="s">
        <v>861</v>
      </c>
      <c r="E304" s="59" t="s">
        <v>868</v>
      </c>
      <c r="G304" s="59"/>
    </row>
    <row r="305" spans="2:7">
      <c r="B305" s="59" t="s">
        <v>867</v>
      </c>
      <c r="C305" s="59"/>
      <c r="D305" s="59" t="s">
        <v>862</v>
      </c>
      <c r="E305" s="59" t="s">
        <v>869</v>
      </c>
      <c r="G305" s="59"/>
    </row>
    <row r="306" spans="2:7">
      <c r="B306" s="69"/>
      <c r="C306" s="69"/>
      <c r="D306" s="69"/>
      <c r="E306" s="69"/>
      <c r="F306" s="69"/>
      <c r="G306" s="69"/>
    </row>
  </sheetData>
  <pageMargins left="0.70866141732283472" right="0.70866141732283472" top="0.74803149606299213" bottom="0.74803149606299213" header="0.31496062992125984" footer="0.31496062992125984"/>
  <pageSetup scale="1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8"/>
  <sheetViews>
    <sheetView workbookViewId="0">
      <selection activeCell="C32" sqref="C32"/>
    </sheetView>
  </sheetViews>
  <sheetFormatPr baseColWidth="10" defaultRowHeight="15"/>
  <cols>
    <col min="1" max="1" width="1" customWidth="1"/>
    <col min="2" max="2" width="36.42578125" customWidth="1"/>
    <col min="3" max="3" width="22" customWidth="1"/>
    <col min="4" max="4" width="10.140625" customWidth="1"/>
    <col min="5" max="5" width="19.85546875" customWidth="1"/>
  </cols>
  <sheetData>
    <row r="1" spans="2:7">
      <c r="B1" s="3" t="s">
        <v>865</v>
      </c>
      <c r="C1" s="66"/>
      <c r="D1" s="66"/>
      <c r="E1" s="66"/>
      <c r="F1" s="66"/>
      <c r="G1" s="66"/>
    </row>
    <row r="2" spans="2:7" ht="18.75">
      <c r="B2" s="65" t="s">
        <v>887</v>
      </c>
      <c r="C2" s="67"/>
      <c r="D2" s="67"/>
      <c r="E2" s="67"/>
      <c r="F2" s="67"/>
      <c r="G2" s="67"/>
    </row>
    <row r="3" spans="2:7" ht="15.75">
      <c r="B3" s="49" t="s">
        <v>842</v>
      </c>
      <c r="C3" s="3"/>
      <c r="D3" s="3"/>
      <c r="E3" s="3"/>
    </row>
    <row r="4" spans="2:7" ht="15.75">
      <c r="B4" s="50" t="s">
        <v>796</v>
      </c>
      <c r="C4" s="51"/>
      <c r="D4" s="51"/>
      <c r="E4" s="51"/>
    </row>
    <row r="5" spans="2:7">
      <c r="B5" s="52" t="s">
        <v>797</v>
      </c>
      <c r="C5" s="52" t="s">
        <v>798</v>
      </c>
      <c r="D5" s="52" t="s">
        <v>799</v>
      </c>
      <c r="E5" s="52" t="s">
        <v>800</v>
      </c>
    </row>
    <row r="6" spans="2:7">
      <c r="B6" s="70" t="s">
        <v>801</v>
      </c>
      <c r="C6" s="71" t="s">
        <v>802</v>
      </c>
      <c r="D6" s="70">
        <v>3</v>
      </c>
      <c r="E6" s="70" t="s">
        <v>803</v>
      </c>
    </row>
    <row r="7" spans="2:7">
      <c r="B7" s="70" t="s">
        <v>804</v>
      </c>
      <c r="C7" s="70" t="s">
        <v>805</v>
      </c>
      <c r="D7" s="70">
        <v>3</v>
      </c>
      <c r="E7" s="70" t="s">
        <v>803</v>
      </c>
    </row>
    <row r="8" spans="2:7">
      <c r="B8" s="70" t="s">
        <v>806</v>
      </c>
      <c r="C8" s="70">
        <v>2015</v>
      </c>
      <c r="D8" s="70">
        <v>2</v>
      </c>
      <c r="E8" s="70" t="s">
        <v>803</v>
      </c>
    </row>
    <row r="9" spans="2:7">
      <c r="B9" s="70" t="s">
        <v>807</v>
      </c>
      <c r="C9" s="70">
        <v>2015</v>
      </c>
      <c r="D9" s="70">
        <v>1</v>
      </c>
      <c r="E9" s="70" t="s">
        <v>803</v>
      </c>
    </row>
    <row r="10" spans="2:7">
      <c r="B10" s="70" t="s">
        <v>808</v>
      </c>
      <c r="C10" s="70" t="s">
        <v>809</v>
      </c>
      <c r="D10" s="70">
        <v>2</v>
      </c>
      <c r="E10" s="70" t="s">
        <v>803</v>
      </c>
    </row>
    <row r="11" spans="2:7">
      <c r="B11" s="70" t="s">
        <v>810</v>
      </c>
      <c r="C11" s="70">
        <v>2016</v>
      </c>
      <c r="D11" s="70">
        <v>1</v>
      </c>
      <c r="E11" s="70" t="s">
        <v>277</v>
      </c>
    </row>
    <row r="12" spans="2:7">
      <c r="B12" s="70" t="s">
        <v>811</v>
      </c>
      <c r="C12" s="70">
        <v>2016</v>
      </c>
      <c r="D12" s="70">
        <v>1</v>
      </c>
      <c r="E12" s="70" t="s">
        <v>277</v>
      </c>
    </row>
    <row r="13" spans="2:7">
      <c r="B13" s="70" t="s">
        <v>812</v>
      </c>
      <c r="C13" s="70">
        <v>2017</v>
      </c>
      <c r="D13" s="70">
        <v>1</v>
      </c>
      <c r="E13" s="70" t="s">
        <v>277</v>
      </c>
    </row>
    <row r="14" spans="2:7">
      <c r="B14" s="70" t="s">
        <v>813</v>
      </c>
      <c r="C14" s="70">
        <v>2016</v>
      </c>
      <c r="D14" s="70">
        <v>1</v>
      </c>
      <c r="E14" s="70" t="s">
        <v>277</v>
      </c>
    </row>
    <row r="15" spans="2:7">
      <c r="B15" s="70" t="s">
        <v>814</v>
      </c>
      <c r="C15" s="70">
        <v>2016</v>
      </c>
      <c r="D15" s="70">
        <v>3</v>
      </c>
      <c r="E15" s="70" t="s">
        <v>277</v>
      </c>
    </row>
    <row r="16" spans="2:7">
      <c r="B16" s="70" t="s">
        <v>815</v>
      </c>
      <c r="C16" s="70">
        <v>2016</v>
      </c>
      <c r="D16" s="70">
        <v>2</v>
      </c>
      <c r="E16" s="70" t="s">
        <v>803</v>
      </c>
    </row>
    <row r="17" spans="2:5">
      <c r="B17" s="70" t="s">
        <v>816</v>
      </c>
      <c r="C17" s="70">
        <v>2017</v>
      </c>
      <c r="D17" s="70">
        <v>1</v>
      </c>
      <c r="E17" s="70" t="s">
        <v>803</v>
      </c>
    </row>
    <row r="18" spans="2:5">
      <c r="B18" s="70" t="s">
        <v>817</v>
      </c>
      <c r="C18" s="70" t="s">
        <v>818</v>
      </c>
      <c r="D18" s="70">
        <v>2</v>
      </c>
      <c r="E18" s="70" t="s">
        <v>803</v>
      </c>
    </row>
    <row r="19" spans="2:5">
      <c r="B19" s="70" t="s">
        <v>819</v>
      </c>
      <c r="C19" s="70">
        <v>2017</v>
      </c>
      <c r="D19" s="70">
        <v>1</v>
      </c>
      <c r="E19" s="70" t="s">
        <v>820</v>
      </c>
    </row>
    <row r="20" spans="2:5">
      <c r="B20" s="70" t="s">
        <v>821</v>
      </c>
      <c r="C20" s="70">
        <v>2016</v>
      </c>
      <c r="D20" s="70">
        <v>1</v>
      </c>
      <c r="E20" s="70" t="s">
        <v>803</v>
      </c>
    </row>
    <row r="21" spans="2:5">
      <c r="B21" s="70" t="s">
        <v>822</v>
      </c>
      <c r="C21" s="70">
        <v>2016</v>
      </c>
      <c r="D21" s="70">
        <v>1</v>
      </c>
      <c r="E21" s="70" t="s">
        <v>803</v>
      </c>
    </row>
    <row r="22" spans="2:5">
      <c r="B22" s="70" t="s">
        <v>823</v>
      </c>
      <c r="C22" s="70" t="s">
        <v>824</v>
      </c>
      <c r="D22" s="70">
        <v>3</v>
      </c>
      <c r="E22" s="70" t="s">
        <v>803</v>
      </c>
    </row>
    <row r="23" spans="2:5">
      <c r="B23" s="70" t="s">
        <v>825</v>
      </c>
      <c r="C23" s="70">
        <v>2015</v>
      </c>
      <c r="D23" s="70">
        <v>1</v>
      </c>
      <c r="E23" s="70" t="s">
        <v>803</v>
      </c>
    </row>
    <row r="24" spans="2:5">
      <c r="B24" s="70" t="s">
        <v>826</v>
      </c>
      <c r="C24" s="70">
        <v>2015</v>
      </c>
      <c r="D24" s="70">
        <v>1</v>
      </c>
      <c r="E24" s="70" t="s">
        <v>803</v>
      </c>
    </row>
    <row r="25" spans="2:5">
      <c r="B25" s="70" t="s">
        <v>827</v>
      </c>
      <c r="C25" s="70" t="s">
        <v>828</v>
      </c>
      <c r="D25" s="70">
        <v>3</v>
      </c>
      <c r="E25" s="70" t="s">
        <v>803</v>
      </c>
    </row>
    <row r="26" spans="2:5">
      <c r="B26" s="59"/>
      <c r="C26" s="59"/>
      <c r="D26" s="59"/>
      <c r="E26" s="59"/>
    </row>
    <row r="27" spans="2:5">
      <c r="B27" s="72" t="s">
        <v>841</v>
      </c>
      <c r="C27" s="73"/>
      <c r="D27" s="73"/>
      <c r="E27" s="73"/>
    </row>
    <row r="28" spans="2:5">
      <c r="B28" s="74" t="s">
        <v>797</v>
      </c>
      <c r="C28" s="74" t="s">
        <v>798</v>
      </c>
      <c r="D28" s="74" t="s">
        <v>799</v>
      </c>
      <c r="E28" s="74" t="s">
        <v>800</v>
      </c>
    </row>
    <row r="29" spans="2:5">
      <c r="B29" s="70" t="s">
        <v>829</v>
      </c>
      <c r="C29" s="70">
        <v>2007</v>
      </c>
      <c r="D29" s="70">
        <v>1</v>
      </c>
      <c r="E29" s="70" t="s">
        <v>803</v>
      </c>
    </row>
    <row r="30" spans="2:5">
      <c r="B30" s="70" t="s">
        <v>830</v>
      </c>
      <c r="C30" s="70">
        <v>2013</v>
      </c>
      <c r="D30" s="70">
        <v>2</v>
      </c>
      <c r="E30" s="70" t="s">
        <v>803</v>
      </c>
    </row>
    <row r="31" spans="2:5">
      <c r="B31" s="70" t="s">
        <v>831</v>
      </c>
      <c r="C31" s="70">
        <v>2011</v>
      </c>
      <c r="D31" s="70">
        <v>1</v>
      </c>
      <c r="E31" s="70" t="s">
        <v>803</v>
      </c>
    </row>
    <row r="32" spans="2:5">
      <c r="B32" s="70" t="s">
        <v>832</v>
      </c>
      <c r="C32" s="70">
        <v>2014</v>
      </c>
      <c r="D32" s="70">
        <v>2</v>
      </c>
      <c r="E32" s="70" t="s">
        <v>803</v>
      </c>
    </row>
    <row r="33" spans="2:7">
      <c r="B33" s="70" t="s">
        <v>833</v>
      </c>
      <c r="C33" s="70">
        <v>2007</v>
      </c>
      <c r="D33" s="70">
        <v>1</v>
      </c>
      <c r="E33" s="70" t="s">
        <v>803</v>
      </c>
    </row>
    <row r="34" spans="2:7">
      <c r="B34" s="70" t="s">
        <v>834</v>
      </c>
      <c r="C34" s="70">
        <v>2007</v>
      </c>
      <c r="D34" s="70">
        <v>1</v>
      </c>
      <c r="E34" s="70" t="s">
        <v>803</v>
      </c>
    </row>
    <row r="35" spans="2:7">
      <c r="B35" s="70" t="s">
        <v>835</v>
      </c>
      <c r="C35" s="70">
        <v>2013</v>
      </c>
      <c r="D35" s="70">
        <v>2</v>
      </c>
      <c r="E35" s="70" t="s">
        <v>803</v>
      </c>
    </row>
    <row r="36" spans="2:7">
      <c r="B36" s="70" t="s">
        <v>836</v>
      </c>
      <c r="C36" s="70">
        <v>2013</v>
      </c>
      <c r="D36" s="70">
        <v>3</v>
      </c>
      <c r="E36" s="70" t="s">
        <v>803</v>
      </c>
    </row>
    <row r="37" spans="2:7">
      <c r="B37" s="70" t="s">
        <v>837</v>
      </c>
      <c r="C37" s="70">
        <v>2014</v>
      </c>
      <c r="D37" s="70">
        <v>1</v>
      </c>
      <c r="E37" s="70" t="s">
        <v>803</v>
      </c>
    </row>
    <row r="38" spans="2:7">
      <c r="B38" s="70" t="s">
        <v>838</v>
      </c>
      <c r="C38" s="70">
        <v>2015</v>
      </c>
      <c r="D38" s="70">
        <v>1</v>
      </c>
      <c r="E38" s="70" t="s">
        <v>803</v>
      </c>
    </row>
    <row r="39" spans="2:7">
      <c r="B39" s="70" t="s">
        <v>839</v>
      </c>
      <c r="C39" s="70">
        <v>2014</v>
      </c>
      <c r="D39" s="70">
        <v>1</v>
      </c>
      <c r="E39" s="70" t="s">
        <v>803</v>
      </c>
    </row>
    <row r="40" spans="2:7">
      <c r="B40" s="70" t="s">
        <v>840</v>
      </c>
      <c r="C40" s="70">
        <v>2014</v>
      </c>
      <c r="D40" s="70">
        <v>1</v>
      </c>
      <c r="E40" s="70" t="s">
        <v>803</v>
      </c>
    </row>
    <row r="45" spans="2:7">
      <c r="B45" s="59" t="s">
        <v>870</v>
      </c>
      <c r="E45" s="59" t="s">
        <v>857</v>
      </c>
    </row>
    <row r="46" spans="2:7">
      <c r="B46" s="59" t="s">
        <v>871</v>
      </c>
      <c r="E46" s="59" t="s">
        <v>853</v>
      </c>
    </row>
    <row r="47" spans="2:7">
      <c r="B47" s="59"/>
      <c r="C47" s="59"/>
      <c r="G47" s="59"/>
    </row>
    <row r="48" spans="2:7">
      <c r="B48" s="59"/>
      <c r="C48" s="59"/>
      <c r="G48" s="59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23"/>
  <sheetViews>
    <sheetView view="pageLayout" topLeftCell="A2" zoomScaleNormal="100" workbookViewId="0">
      <selection activeCell="H10" sqref="H10"/>
    </sheetView>
  </sheetViews>
  <sheetFormatPr baseColWidth="10" defaultRowHeight="15"/>
  <cols>
    <col min="1" max="1" width="3.28515625" customWidth="1"/>
    <col min="2" max="2" width="3.7109375" customWidth="1"/>
    <col min="3" max="3" width="7.5703125" customWidth="1"/>
    <col min="4" max="4" width="10.7109375" customWidth="1"/>
    <col min="5" max="5" width="11.42578125" hidden="1" customWidth="1"/>
    <col min="6" max="7" width="11.42578125" customWidth="1"/>
    <col min="8" max="8" width="32.42578125" customWidth="1"/>
    <col min="9" max="9" width="6.5703125" customWidth="1"/>
    <col min="10" max="10" width="5.28515625" customWidth="1"/>
    <col min="11" max="11" width="6.7109375" customWidth="1"/>
    <col min="12" max="12" width="6.5703125" customWidth="1"/>
    <col min="13" max="13" width="0" hidden="1" customWidth="1"/>
    <col min="14" max="14" width="23.5703125" customWidth="1"/>
    <col min="15" max="15" width="25.7109375" customWidth="1"/>
    <col min="16" max="16" width="7.42578125" hidden="1" customWidth="1"/>
    <col min="17" max="17" width="11.140625" hidden="1" customWidth="1"/>
    <col min="18" max="18" width="43.28515625" customWidth="1"/>
    <col min="19" max="19" width="13.28515625" customWidth="1"/>
  </cols>
  <sheetData>
    <row r="2" spans="2:19" ht="15.75"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</row>
    <row r="3" spans="2:19">
      <c r="B3" s="2"/>
      <c r="C3" s="2"/>
      <c r="D3" s="2"/>
      <c r="E3" s="2"/>
      <c r="F3" s="4"/>
      <c r="G3" s="4"/>
      <c r="H3" s="2"/>
      <c r="I3" s="2"/>
      <c r="J3" s="2"/>
      <c r="K3" s="2"/>
      <c r="L3" s="2"/>
      <c r="M3" s="2"/>
      <c r="N3" s="2"/>
      <c r="O3" s="2"/>
      <c r="P3" s="2"/>
      <c r="Q3" s="2"/>
      <c r="R3" s="4"/>
      <c r="S3" s="2"/>
    </row>
    <row r="4" spans="2:19">
      <c r="B4" s="139" t="s">
        <v>1063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</row>
    <row r="5" spans="2:19" ht="15.75" thickBo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2:19" ht="47.25" customHeight="1" thickBot="1">
      <c r="B6" s="62" t="s">
        <v>1</v>
      </c>
      <c r="C6" s="62" t="s">
        <v>2</v>
      </c>
      <c r="D6" s="62" t="s">
        <v>3</v>
      </c>
      <c r="E6" s="62" t="s">
        <v>4</v>
      </c>
      <c r="F6" s="62" t="s">
        <v>1069</v>
      </c>
      <c r="G6" s="62" t="s">
        <v>1070</v>
      </c>
      <c r="H6" s="62" t="s">
        <v>5</v>
      </c>
      <c r="I6" s="62" t="s">
        <v>6</v>
      </c>
      <c r="J6" s="62" t="s">
        <v>7</v>
      </c>
      <c r="K6" s="62" t="s">
        <v>8</v>
      </c>
      <c r="L6" s="62" t="s">
        <v>9</v>
      </c>
      <c r="M6" s="118" t="s">
        <v>10</v>
      </c>
      <c r="N6" s="62" t="s">
        <v>28</v>
      </c>
      <c r="O6" s="119" t="s">
        <v>11</v>
      </c>
      <c r="P6" s="62" t="s">
        <v>12</v>
      </c>
      <c r="Q6" s="62" t="s">
        <v>13</v>
      </c>
      <c r="R6" s="62" t="s">
        <v>1062</v>
      </c>
      <c r="S6" s="62" t="s">
        <v>14</v>
      </c>
    </row>
    <row r="7" spans="2:19">
      <c r="B7" s="55">
        <v>1</v>
      </c>
      <c r="C7" s="55"/>
      <c r="D7" s="55"/>
      <c r="E7" s="55"/>
      <c r="F7" s="55">
        <f>D7*0.1</f>
        <v>0</v>
      </c>
      <c r="G7" s="55">
        <f>D7-F7</f>
        <v>0</v>
      </c>
      <c r="H7" s="55" t="s">
        <v>29</v>
      </c>
      <c r="I7" s="55" t="s">
        <v>30</v>
      </c>
      <c r="J7" s="55" t="s">
        <v>31</v>
      </c>
      <c r="K7" s="55" t="s">
        <v>19</v>
      </c>
      <c r="L7" s="55" t="s">
        <v>20</v>
      </c>
      <c r="M7" s="55"/>
      <c r="N7" s="59" t="s">
        <v>912</v>
      </c>
      <c r="O7" s="55" t="s">
        <v>32</v>
      </c>
      <c r="P7" s="55"/>
      <c r="Q7" s="55"/>
      <c r="R7" s="55" t="str">
        <f>CONCATENATE("*",H7,O7,"*")</f>
        <v>*ESCRITORIO FORMAICA COORDINACIÓN IND. ALIMENTARIAS*</v>
      </c>
      <c r="S7" s="55"/>
    </row>
    <row r="8" spans="2:19">
      <c r="B8" s="56">
        <v>2</v>
      </c>
      <c r="C8" s="56"/>
      <c r="D8" s="58"/>
      <c r="E8" s="58"/>
      <c r="F8" s="55">
        <f t="shared" ref="F8:F16" si="0">D8*0.1</f>
        <v>0</v>
      </c>
      <c r="G8" s="55">
        <f t="shared" ref="G8:G16" si="1">D8-F8</f>
        <v>0</v>
      </c>
      <c r="H8" s="58" t="s">
        <v>33</v>
      </c>
      <c r="I8" s="56" t="s">
        <v>30</v>
      </c>
      <c r="J8" s="56" t="s">
        <v>31</v>
      </c>
      <c r="K8" s="56" t="s">
        <v>19</v>
      </c>
      <c r="L8" s="56" t="s">
        <v>20</v>
      </c>
      <c r="M8" s="56"/>
      <c r="N8" s="59" t="s">
        <v>912</v>
      </c>
      <c r="O8" s="56" t="s">
        <v>32</v>
      </c>
      <c r="P8" s="56"/>
      <c r="Q8" s="56"/>
      <c r="R8" s="55" t="str">
        <f t="shared" ref="R8:R17" si="2">CONCATENATE("*",H8,O8,"*")</f>
        <v>*2, SILLAS VERDES CON NEGRO, METAL Y TELA COORDINACIÓN IND. ALIMENTARIAS*</v>
      </c>
      <c r="S8" s="56"/>
    </row>
    <row r="9" spans="2:19">
      <c r="B9" s="56">
        <v>3</v>
      </c>
      <c r="C9" s="56"/>
      <c r="D9" s="58"/>
      <c r="E9" s="58"/>
      <c r="F9" s="55">
        <f t="shared" si="0"/>
        <v>0</v>
      </c>
      <c r="G9" s="55">
        <f t="shared" si="1"/>
        <v>0</v>
      </c>
      <c r="H9" s="58" t="s">
        <v>34</v>
      </c>
      <c r="I9" s="56" t="s">
        <v>30</v>
      </c>
      <c r="J9" s="56" t="s">
        <v>31</v>
      </c>
      <c r="K9" s="56" t="s">
        <v>19</v>
      </c>
      <c r="L9" s="56" t="s">
        <v>20</v>
      </c>
      <c r="M9" s="56"/>
      <c r="N9" s="59" t="s">
        <v>912</v>
      </c>
      <c r="O9" s="56" t="s">
        <v>32</v>
      </c>
      <c r="P9" s="56"/>
      <c r="Q9" s="56"/>
      <c r="R9" s="55" t="str">
        <f t="shared" si="2"/>
        <v>*1, ARCHIVERO 4 CAJONESCOORDINACIÓN IND. ALIMENTARIAS*</v>
      </c>
      <c r="S9" s="56"/>
    </row>
    <row r="10" spans="2:19">
      <c r="B10" s="56">
        <v>4</v>
      </c>
      <c r="C10" s="56"/>
      <c r="D10" s="58" t="s">
        <v>960</v>
      </c>
      <c r="E10" s="58"/>
      <c r="F10" s="55">
        <v>0</v>
      </c>
      <c r="G10" s="55">
        <v>0</v>
      </c>
      <c r="H10" s="58" t="s">
        <v>915</v>
      </c>
      <c r="I10" s="56" t="s">
        <v>30</v>
      </c>
      <c r="J10" s="56" t="s">
        <v>31</v>
      </c>
      <c r="K10" s="56" t="s">
        <v>19</v>
      </c>
      <c r="L10" s="56" t="s">
        <v>20</v>
      </c>
      <c r="M10" s="56"/>
      <c r="N10" s="59" t="s">
        <v>912</v>
      </c>
      <c r="O10" s="56" t="s">
        <v>32</v>
      </c>
      <c r="P10" s="56"/>
      <c r="Q10" s="56"/>
      <c r="R10" s="55" t="str">
        <f t="shared" si="2"/>
        <v>*AIRE AC.COORDINACIÓN IND. ALIMENTARIAS*</v>
      </c>
      <c r="S10" s="56"/>
    </row>
    <row r="11" spans="2:19">
      <c r="B11" s="56">
        <v>5</v>
      </c>
      <c r="C11" s="56"/>
      <c r="D11" s="58"/>
      <c r="E11" s="58"/>
      <c r="F11" s="55">
        <f t="shared" si="0"/>
        <v>0</v>
      </c>
      <c r="G11" s="55">
        <f t="shared" si="1"/>
        <v>0</v>
      </c>
      <c r="H11" s="58" t="s">
        <v>35</v>
      </c>
      <c r="I11" s="56" t="s">
        <v>30</v>
      </c>
      <c r="J11" s="56" t="s">
        <v>31</v>
      </c>
      <c r="K11" s="56" t="s">
        <v>19</v>
      </c>
      <c r="L11" s="56" t="s">
        <v>20</v>
      </c>
      <c r="M11" s="56"/>
      <c r="N11" s="59" t="s">
        <v>912</v>
      </c>
      <c r="O11" s="56" t="s">
        <v>32</v>
      </c>
      <c r="P11" s="56"/>
      <c r="Q11" s="56"/>
      <c r="R11" s="55" t="str">
        <f t="shared" si="2"/>
        <v>*ANAQUEL CHICO COORDINACIÓN IND. ALIMENTARIAS*</v>
      </c>
      <c r="S11" s="56"/>
    </row>
    <row r="12" spans="2:19">
      <c r="B12" s="56">
        <v>6</v>
      </c>
      <c r="C12" s="56"/>
      <c r="D12" s="58"/>
      <c r="E12" s="58"/>
      <c r="F12" s="55">
        <f t="shared" si="0"/>
        <v>0</v>
      </c>
      <c r="G12" s="55">
        <f t="shared" si="1"/>
        <v>0</v>
      </c>
      <c r="H12" s="58" t="s">
        <v>36</v>
      </c>
      <c r="I12" s="56" t="s">
        <v>30</v>
      </c>
      <c r="J12" s="56" t="s">
        <v>31</v>
      </c>
      <c r="K12" s="56" t="s">
        <v>19</v>
      </c>
      <c r="L12" s="56" t="s">
        <v>20</v>
      </c>
      <c r="M12" s="56"/>
      <c r="N12" s="59" t="s">
        <v>912</v>
      </c>
      <c r="O12" s="56" t="s">
        <v>32</v>
      </c>
      <c r="P12" s="56"/>
      <c r="Q12" s="56"/>
      <c r="R12" s="55" t="str">
        <f t="shared" si="2"/>
        <v>*SILLA NEGRA GIRATORIA COORDINACIÓN IND. ALIMENTARIAS*</v>
      </c>
      <c r="S12" s="56"/>
    </row>
    <row r="13" spans="2:19">
      <c r="B13" s="56">
        <v>7</v>
      </c>
      <c r="C13" s="56"/>
      <c r="D13" s="58"/>
      <c r="E13" s="58"/>
      <c r="F13" s="55">
        <f t="shared" si="0"/>
        <v>0</v>
      </c>
      <c r="G13" s="55">
        <f t="shared" si="1"/>
        <v>0</v>
      </c>
      <c r="H13" s="58" t="s">
        <v>37</v>
      </c>
      <c r="I13" s="56" t="s">
        <v>30</v>
      </c>
      <c r="J13" s="56" t="s">
        <v>31</v>
      </c>
      <c r="K13" s="56" t="s">
        <v>19</v>
      </c>
      <c r="L13" s="56" t="s">
        <v>20</v>
      </c>
      <c r="M13" s="56"/>
      <c r="N13" s="59" t="s">
        <v>912</v>
      </c>
      <c r="O13" s="56" t="s">
        <v>32</v>
      </c>
      <c r="P13" s="56"/>
      <c r="Q13" s="56"/>
      <c r="R13" s="55" t="str">
        <f t="shared" si="2"/>
        <v>*2 MESAS DE TRABAJO, 3 CAJONES Y 2 PUERTAS COORDINACIÓN IND. ALIMENTARIAS*</v>
      </c>
      <c r="S13" s="56"/>
    </row>
    <row r="14" spans="2:19">
      <c r="B14" s="56">
        <v>8</v>
      </c>
      <c r="C14" s="56"/>
      <c r="D14" s="58"/>
      <c r="E14" s="58"/>
      <c r="F14" s="55">
        <f t="shared" si="0"/>
        <v>0</v>
      </c>
      <c r="G14" s="55">
        <f t="shared" si="1"/>
        <v>0</v>
      </c>
      <c r="H14" s="58" t="s">
        <v>38</v>
      </c>
      <c r="I14" s="56" t="s">
        <v>30</v>
      </c>
      <c r="J14" s="56" t="s">
        <v>31</v>
      </c>
      <c r="K14" s="56" t="s">
        <v>19</v>
      </c>
      <c r="L14" s="56" t="s">
        <v>20</v>
      </c>
      <c r="M14" s="56"/>
      <c r="N14" s="59" t="s">
        <v>912</v>
      </c>
      <c r="O14" s="56" t="s">
        <v>32</v>
      </c>
      <c r="P14" s="56"/>
      <c r="Q14" s="56"/>
      <c r="R14" s="55" t="str">
        <f t="shared" si="2"/>
        <v>*2 SILLAS GIRATORIAS COORDINACIÓN IND. ALIMENTARIAS*</v>
      </c>
      <c r="S14" s="56"/>
    </row>
    <row r="15" spans="2:19">
      <c r="B15" s="56">
        <v>9</v>
      </c>
      <c r="C15" s="56"/>
      <c r="D15" s="56"/>
      <c r="E15" s="56"/>
      <c r="F15" s="55">
        <f t="shared" si="0"/>
        <v>0</v>
      </c>
      <c r="G15" s="55">
        <f t="shared" si="1"/>
        <v>0</v>
      </c>
      <c r="H15" s="56" t="s">
        <v>920</v>
      </c>
      <c r="I15" s="56" t="s">
        <v>30</v>
      </c>
      <c r="J15" s="56" t="s">
        <v>31</v>
      </c>
      <c r="K15" s="56" t="s">
        <v>19</v>
      </c>
      <c r="L15" s="56" t="s">
        <v>20</v>
      </c>
      <c r="M15" s="56"/>
      <c r="N15" s="59" t="s">
        <v>912</v>
      </c>
      <c r="O15" s="56" t="s">
        <v>32</v>
      </c>
      <c r="P15" s="56"/>
      <c r="Q15" s="56"/>
      <c r="R15" s="55" t="str">
        <f t="shared" si="2"/>
        <v>*ARCHIVERO COLOR NEGRO 4 CAJONESCOORDINACIÓN IND. ALIMENTARIAS*</v>
      </c>
      <c r="S15" s="56"/>
    </row>
    <row r="16" spans="2:19">
      <c r="B16" s="56">
        <v>10</v>
      </c>
      <c r="C16" s="56"/>
      <c r="D16" s="56"/>
      <c r="E16" s="56"/>
      <c r="F16" s="55">
        <f t="shared" si="0"/>
        <v>0</v>
      </c>
      <c r="G16" s="55">
        <f t="shared" si="1"/>
        <v>0</v>
      </c>
      <c r="H16" s="114" t="s">
        <v>40</v>
      </c>
      <c r="I16" s="114" t="s">
        <v>30</v>
      </c>
      <c r="J16" s="114" t="s">
        <v>31</v>
      </c>
      <c r="K16" s="114" t="s">
        <v>19</v>
      </c>
      <c r="L16" s="114" t="s">
        <v>20</v>
      </c>
      <c r="M16" s="114"/>
      <c r="N16" s="115" t="s">
        <v>912</v>
      </c>
      <c r="O16" s="114" t="s">
        <v>32</v>
      </c>
      <c r="P16" s="114"/>
      <c r="Q16" s="114"/>
      <c r="R16" s="55" t="str">
        <f t="shared" si="2"/>
        <v>*ESCRITORIO COORDINACIÓN IND. ALIMENTARIAS*</v>
      </c>
      <c r="S16" s="114" t="s">
        <v>918</v>
      </c>
    </row>
    <row r="17" spans="2:19">
      <c r="B17" s="56">
        <v>11</v>
      </c>
      <c r="C17" s="56"/>
      <c r="D17" s="56"/>
      <c r="E17" s="56"/>
      <c r="F17" s="55">
        <f t="shared" ref="F17" si="3">D17*0.1</f>
        <v>0</v>
      </c>
      <c r="G17" s="55">
        <f t="shared" ref="G17" si="4">D17-F17</f>
        <v>0</v>
      </c>
      <c r="H17" s="114" t="s">
        <v>921</v>
      </c>
      <c r="I17" s="114" t="s">
        <v>30</v>
      </c>
      <c r="J17" s="114" t="s">
        <v>31</v>
      </c>
      <c r="K17" s="114" t="s">
        <v>19</v>
      </c>
      <c r="L17" s="114" t="s">
        <v>20</v>
      </c>
      <c r="M17" s="114"/>
      <c r="N17" s="115" t="s">
        <v>912</v>
      </c>
      <c r="O17" s="114" t="s">
        <v>32</v>
      </c>
      <c r="P17" s="114"/>
      <c r="Q17" s="114"/>
      <c r="R17" s="55" t="str">
        <f t="shared" si="2"/>
        <v>*SILLA GIRATORIACOORDINACIÓN IND. ALIMENTARIAS*</v>
      </c>
      <c r="S17" s="114" t="s">
        <v>918</v>
      </c>
    </row>
    <row r="18" spans="2:19"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</row>
    <row r="19" spans="2:19"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</row>
    <row r="20" spans="2:19"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</row>
    <row r="21" spans="2:19">
      <c r="B21" s="59" t="s">
        <v>111</v>
      </c>
      <c r="C21" s="59"/>
      <c r="D21" s="59"/>
      <c r="E21" s="59"/>
      <c r="F21" s="59"/>
      <c r="G21" s="59"/>
      <c r="H21" s="59"/>
      <c r="I21" s="59"/>
      <c r="J21" s="59"/>
      <c r="K21" s="60" t="s">
        <v>886</v>
      </c>
      <c r="M21" s="59"/>
      <c r="N21" s="59"/>
      <c r="O21" s="59" t="s">
        <v>912</v>
      </c>
      <c r="P21" s="59"/>
      <c r="Q21" s="60"/>
      <c r="R21" s="60"/>
      <c r="S21" s="59"/>
    </row>
    <row r="22" spans="2:19">
      <c r="B22" s="59"/>
      <c r="C22" s="59" t="s">
        <v>109</v>
      </c>
      <c r="D22" s="59"/>
      <c r="E22" s="59"/>
      <c r="F22" s="59"/>
      <c r="G22" s="59"/>
      <c r="H22" s="59"/>
      <c r="I22" s="59"/>
      <c r="J22" s="59"/>
      <c r="K22" s="60" t="s">
        <v>110</v>
      </c>
      <c r="M22" s="59"/>
      <c r="N22" s="59"/>
      <c r="O22" s="59" t="s">
        <v>112</v>
      </c>
      <c r="P22" s="59"/>
      <c r="Q22" s="60"/>
      <c r="R22" s="60"/>
      <c r="S22" s="59"/>
    </row>
    <row r="23" spans="2:19"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</row>
  </sheetData>
  <mergeCells count="2">
    <mergeCell ref="B2:S2"/>
    <mergeCell ref="B4:S4"/>
  </mergeCells>
  <pageMargins left="0.25" right="0.25" top="0.75" bottom="0.75" header="0.3" footer="0.3"/>
  <pageSetup scale="63" orientation="landscape" r:id="rId1"/>
  <headerFooter>
    <oddFooter xml:space="preserve">&amp;C&amp;8NOTA: ESTAN EN DEPURACIÓN INVENTARIOS Y RESGUARDOS ANTERIORES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38"/>
  <sheetViews>
    <sheetView view="pageLayout" topLeftCell="A5" zoomScaleNormal="100" workbookViewId="0">
      <selection activeCell="F16" sqref="F16"/>
    </sheetView>
  </sheetViews>
  <sheetFormatPr baseColWidth="10" defaultRowHeight="15"/>
  <cols>
    <col min="1" max="1" width="4.140625" customWidth="1"/>
    <col min="2" max="2" width="3.140625" customWidth="1"/>
    <col min="3" max="3" width="7.5703125" customWidth="1"/>
    <col min="4" max="4" width="9.7109375" customWidth="1"/>
    <col min="5" max="5" width="11.42578125" hidden="1" customWidth="1"/>
    <col min="6" max="7" width="11.42578125" customWidth="1"/>
    <col min="8" max="8" width="26.85546875" customWidth="1"/>
    <col min="9" max="9" width="8.7109375" customWidth="1"/>
    <col min="10" max="10" width="5.5703125" customWidth="1"/>
    <col min="11" max="11" width="7.28515625" customWidth="1"/>
    <col min="12" max="12" width="5.42578125" customWidth="1"/>
    <col min="13" max="13" width="2.7109375" hidden="1" customWidth="1"/>
    <col min="14" max="14" width="24.28515625" customWidth="1"/>
    <col min="15" max="15" width="17" customWidth="1"/>
    <col min="16" max="17" width="0" hidden="1" customWidth="1"/>
    <col min="19" max="19" width="12.42578125" customWidth="1"/>
  </cols>
  <sheetData>
    <row r="2" spans="2:19" ht="15.75"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</row>
    <row r="3" spans="2:19">
      <c r="B3" s="2"/>
      <c r="C3" s="2"/>
      <c r="D3" s="2"/>
      <c r="E3" s="2"/>
      <c r="F3" s="4"/>
      <c r="G3" s="4"/>
      <c r="H3" s="2"/>
      <c r="I3" s="2"/>
      <c r="J3" s="2"/>
      <c r="K3" s="2"/>
      <c r="L3" s="2"/>
      <c r="M3" s="2"/>
      <c r="N3" s="2"/>
      <c r="O3" s="2"/>
      <c r="P3" s="2"/>
      <c r="Q3" s="2"/>
      <c r="R3" s="4"/>
      <c r="S3" s="2"/>
    </row>
    <row r="4" spans="2:19">
      <c r="B4" s="139" t="s">
        <v>1064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</row>
    <row r="5" spans="2:19" ht="15.75" thickBo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2:19" ht="46.5" customHeight="1" thickBot="1">
      <c r="B6" s="62" t="s">
        <v>1</v>
      </c>
      <c r="C6" s="62" t="s">
        <v>2</v>
      </c>
      <c r="D6" s="62" t="s">
        <v>3</v>
      </c>
      <c r="E6" s="62" t="s">
        <v>4</v>
      </c>
      <c r="F6" s="62" t="s">
        <v>1071</v>
      </c>
      <c r="G6" s="62" t="s">
        <v>1070</v>
      </c>
      <c r="H6" s="62" t="s">
        <v>5</v>
      </c>
      <c r="I6" s="62" t="s">
        <v>6</v>
      </c>
      <c r="J6" s="62" t="s">
        <v>7</v>
      </c>
      <c r="K6" s="62" t="s">
        <v>8</v>
      </c>
      <c r="L6" s="62" t="s">
        <v>9</v>
      </c>
      <c r="M6" s="62" t="s">
        <v>10</v>
      </c>
      <c r="N6" s="62" t="s">
        <v>28</v>
      </c>
      <c r="O6" s="62" t="s">
        <v>11</v>
      </c>
      <c r="P6" s="62" t="s">
        <v>12</v>
      </c>
      <c r="Q6" s="62" t="s">
        <v>13</v>
      </c>
      <c r="R6" s="62" t="s">
        <v>1062</v>
      </c>
      <c r="S6" s="62" t="s">
        <v>14</v>
      </c>
    </row>
    <row r="7" spans="2:19">
      <c r="B7" s="55">
        <v>1</v>
      </c>
      <c r="C7" s="55"/>
      <c r="D7" s="55"/>
      <c r="E7" s="55"/>
      <c r="F7" s="55">
        <f>D7*0.1</f>
        <v>0</v>
      </c>
      <c r="G7" s="55">
        <f>D7-F7</f>
        <v>0</v>
      </c>
      <c r="H7" s="97" t="s">
        <v>39</v>
      </c>
      <c r="I7" s="98" t="s">
        <v>30</v>
      </c>
      <c r="J7" s="98" t="s">
        <v>31</v>
      </c>
      <c r="K7" s="98" t="s">
        <v>47</v>
      </c>
      <c r="L7" s="98" t="s">
        <v>20</v>
      </c>
      <c r="M7" s="98"/>
      <c r="N7" s="98" t="s">
        <v>912</v>
      </c>
      <c r="O7" s="98" t="s">
        <v>48</v>
      </c>
      <c r="P7" s="55"/>
      <c r="Q7" s="55"/>
      <c r="R7" s="55" t="str">
        <f>CONCATENATE("*",H7,O7,"*")</f>
        <v>*7, MESAS CHICAS SALÓN 401*</v>
      </c>
      <c r="S7" s="55"/>
    </row>
    <row r="8" spans="2:19">
      <c r="B8" s="56">
        <v>2</v>
      </c>
      <c r="C8" s="56"/>
      <c r="D8" s="56"/>
      <c r="E8" s="56"/>
      <c r="F8" s="55">
        <f t="shared" ref="F8:F31" si="0">D8*0.1</f>
        <v>0</v>
      </c>
      <c r="G8" s="55">
        <f t="shared" ref="G8:G31" si="1">D8-F8</f>
        <v>0</v>
      </c>
      <c r="H8" s="99" t="s">
        <v>40</v>
      </c>
      <c r="I8" s="100" t="s">
        <v>30</v>
      </c>
      <c r="J8" s="100" t="s">
        <v>31</v>
      </c>
      <c r="K8" s="100" t="s">
        <v>47</v>
      </c>
      <c r="L8" s="100" t="s">
        <v>20</v>
      </c>
      <c r="M8" s="100"/>
      <c r="N8" s="98" t="s">
        <v>912</v>
      </c>
      <c r="O8" s="100" t="s">
        <v>48</v>
      </c>
      <c r="P8" s="56"/>
      <c r="Q8" s="56"/>
      <c r="R8" s="55" t="str">
        <f t="shared" ref="R8:R31" si="2">CONCATENATE("*",H8,O8,"*")</f>
        <v>*ESCRITORIO SALÓN 401*</v>
      </c>
      <c r="S8" s="56"/>
    </row>
    <row r="9" spans="2:19">
      <c r="B9" s="55">
        <v>3</v>
      </c>
      <c r="C9" s="56"/>
      <c r="D9" s="56"/>
      <c r="E9" s="56"/>
      <c r="F9" s="55">
        <f t="shared" si="0"/>
        <v>0</v>
      </c>
      <c r="G9" s="55">
        <f t="shared" si="1"/>
        <v>0</v>
      </c>
      <c r="H9" s="99" t="s">
        <v>41</v>
      </c>
      <c r="I9" s="100" t="s">
        <v>30</v>
      </c>
      <c r="J9" s="100" t="s">
        <v>31</v>
      </c>
      <c r="K9" s="100" t="s">
        <v>47</v>
      </c>
      <c r="L9" s="100" t="s">
        <v>20</v>
      </c>
      <c r="M9" s="100"/>
      <c r="N9" s="98" t="s">
        <v>912</v>
      </c>
      <c r="O9" s="100" t="s">
        <v>48</v>
      </c>
      <c r="P9" s="56"/>
      <c r="Q9" s="56"/>
      <c r="R9" s="55" t="str">
        <f t="shared" si="2"/>
        <v>*SILLA NEGRA DE MAESTRO SALÓN 401*</v>
      </c>
      <c r="S9" s="56"/>
    </row>
    <row r="10" spans="2:19">
      <c r="B10" s="56">
        <v>4</v>
      </c>
      <c r="C10" s="56"/>
      <c r="D10" s="56"/>
      <c r="E10" s="56"/>
      <c r="F10" s="55">
        <f t="shared" si="0"/>
        <v>0</v>
      </c>
      <c r="G10" s="55">
        <f t="shared" si="1"/>
        <v>0</v>
      </c>
      <c r="H10" s="99" t="s">
        <v>42</v>
      </c>
      <c r="I10" s="100" t="s">
        <v>30</v>
      </c>
      <c r="J10" s="100" t="s">
        <v>31</v>
      </c>
      <c r="K10" s="100" t="s">
        <v>47</v>
      </c>
      <c r="L10" s="100" t="s">
        <v>20</v>
      </c>
      <c r="M10" s="100"/>
      <c r="N10" s="98" t="s">
        <v>912</v>
      </c>
      <c r="O10" s="100" t="s">
        <v>48</v>
      </c>
      <c r="P10" s="56"/>
      <c r="Q10" s="56"/>
      <c r="R10" s="55" t="str">
        <f t="shared" si="2"/>
        <v>*50, BUTACASSALÓN 401*</v>
      </c>
      <c r="S10" s="56"/>
    </row>
    <row r="11" spans="2:19">
      <c r="B11" s="55">
        <v>5</v>
      </c>
      <c r="C11" s="56"/>
      <c r="D11" s="56"/>
      <c r="E11" s="56"/>
      <c r="F11" s="55">
        <f t="shared" si="0"/>
        <v>0</v>
      </c>
      <c r="G11" s="55">
        <f t="shared" si="1"/>
        <v>0</v>
      </c>
      <c r="H11" s="99" t="s">
        <v>43</v>
      </c>
      <c r="I11" s="100" t="s">
        <v>30</v>
      </c>
      <c r="J11" s="100" t="s">
        <v>31</v>
      </c>
      <c r="K11" s="100" t="s">
        <v>47</v>
      </c>
      <c r="L11" s="100" t="s">
        <v>20</v>
      </c>
      <c r="M11" s="100"/>
      <c r="N11" s="98" t="s">
        <v>912</v>
      </c>
      <c r="O11" s="100" t="s">
        <v>48</v>
      </c>
      <c r="P11" s="56"/>
      <c r="Q11" s="56"/>
      <c r="R11" s="55" t="str">
        <f t="shared" si="2"/>
        <v>*7, SILLAS VERDE CON NEGRO SALÓN 401*</v>
      </c>
      <c r="S11" s="56"/>
    </row>
    <row r="12" spans="2:19">
      <c r="B12" s="56">
        <v>6</v>
      </c>
      <c r="C12" s="56"/>
      <c r="D12" s="56"/>
      <c r="E12" s="56"/>
      <c r="F12" s="55">
        <f>D12*0.33</f>
        <v>0</v>
      </c>
      <c r="G12" s="55">
        <f t="shared" si="1"/>
        <v>0</v>
      </c>
      <c r="H12" s="99" t="s">
        <v>44</v>
      </c>
      <c r="I12" s="100" t="s">
        <v>45</v>
      </c>
      <c r="J12" s="100" t="s">
        <v>31</v>
      </c>
      <c r="K12" s="100" t="s">
        <v>47</v>
      </c>
      <c r="L12" s="100" t="s">
        <v>20</v>
      </c>
      <c r="M12" s="100"/>
      <c r="N12" s="98" t="s">
        <v>912</v>
      </c>
      <c r="O12" s="100" t="s">
        <v>48</v>
      </c>
      <c r="P12" s="56"/>
      <c r="Q12" s="56"/>
      <c r="R12" s="55" t="str">
        <f t="shared" si="2"/>
        <v>*PROYECTOR SALÓN 401*</v>
      </c>
      <c r="S12" s="56"/>
    </row>
    <row r="13" spans="2:19">
      <c r="B13" s="55">
        <v>7</v>
      </c>
      <c r="C13" s="56"/>
      <c r="D13" s="56"/>
      <c r="E13" s="56"/>
      <c r="F13" s="55">
        <f t="shared" si="0"/>
        <v>0</v>
      </c>
      <c r="G13" s="55">
        <f t="shared" si="1"/>
        <v>0</v>
      </c>
      <c r="H13" s="99" t="s">
        <v>50</v>
      </c>
      <c r="I13" s="100" t="s">
        <v>30</v>
      </c>
      <c r="J13" s="100" t="s">
        <v>31</v>
      </c>
      <c r="K13" s="100" t="s">
        <v>47</v>
      </c>
      <c r="L13" s="100" t="s">
        <v>20</v>
      </c>
      <c r="M13" s="100"/>
      <c r="N13" s="98" t="s">
        <v>912</v>
      </c>
      <c r="O13" s="100" t="s">
        <v>48</v>
      </c>
      <c r="P13" s="56"/>
      <c r="Q13" s="56"/>
      <c r="R13" s="55" t="str">
        <f t="shared" si="2"/>
        <v>*PORTAPAPELOGRAFO, MADERASALÓN 401*</v>
      </c>
      <c r="S13" s="56"/>
    </row>
    <row r="14" spans="2:19">
      <c r="B14" s="56">
        <v>8</v>
      </c>
      <c r="C14" s="56"/>
      <c r="D14" s="56"/>
      <c r="E14" s="56"/>
      <c r="F14" s="55">
        <f t="shared" si="0"/>
        <v>0</v>
      </c>
      <c r="G14" s="55">
        <f t="shared" si="1"/>
        <v>0</v>
      </c>
      <c r="H14" s="99" t="s">
        <v>46</v>
      </c>
      <c r="I14" s="100" t="s">
        <v>30</v>
      </c>
      <c r="J14" s="100" t="s">
        <v>31</v>
      </c>
      <c r="K14" s="100" t="s">
        <v>47</v>
      </c>
      <c r="L14" s="100" t="s">
        <v>20</v>
      </c>
      <c r="M14" s="100"/>
      <c r="N14" s="98" t="s">
        <v>912</v>
      </c>
      <c r="O14" s="100" t="s">
        <v>48</v>
      </c>
      <c r="P14" s="56"/>
      <c r="Q14" s="56"/>
      <c r="R14" s="55" t="str">
        <f t="shared" si="2"/>
        <v>*PINTARRÓN SALÓN 401*</v>
      </c>
      <c r="S14" s="56"/>
    </row>
    <row r="15" spans="2:19">
      <c r="B15" s="55">
        <v>9</v>
      </c>
      <c r="C15" s="56"/>
      <c r="D15" s="56"/>
      <c r="E15" s="56"/>
      <c r="F15" s="55">
        <f>D15*0.33</f>
        <v>0</v>
      </c>
      <c r="G15" s="55">
        <f t="shared" si="1"/>
        <v>0</v>
      </c>
      <c r="H15" s="99" t="s">
        <v>44</v>
      </c>
      <c r="I15" s="99" t="s">
        <v>45</v>
      </c>
      <c r="J15" s="99" t="s">
        <v>31</v>
      </c>
      <c r="K15" s="99" t="s">
        <v>47</v>
      </c>
      <c r="L15" s="99" t="s">
        <v>20</v>
      </c>
      <c r="M15" s="99"/>
      <c r="N15" s="97" t="s">
        <v>912</v>
      </c>
      <c r="O15" s="100" t="s">
        <v>49</v>
      </c>
      <c r="P15" s="56"/>
      <c r="Q15" s="56"/>
      <c r="R15" s="55" t="str">
        <f t="shared" si="2"/>
        <v>*PROYECTOR SALÓN 403*</v>
      </c>
      <c r="S15" s="56"/>
    </row>
    <row r="16" spans="2:19">
      <c r="B16" s="56">
        <v>10</v>
      </c>
      <c r="C16" s="56"/>
      <c r="D16" s="56"/>
      <c r="E16" s="56"/>
      <c r="F16" s="55">
        <f t="shared" si="0"/>
        <v>0</v>
      </c>
      <c r="G16" s="55">
        <f t="shared" si="1"/>
        <v>0</v>
      </c>
      <c r="H16" s="99" t="s">
        <v>51</v>
      </c>
      <c r="I16" s="100" t="s">
        <v>30</v>
      </c>
      <c r="J16" s="100" t="s">
        <v>31</v>
      </c>
      <c r="K16" s="100" t="s">
        <v>47</v>
      </c>
      <c r="L16" s="100" t="s">
        <v>20</v>
      </c>
      <c r="M16" s="100"/>
      <c r="N16" s="98" t="s">
        <v>912</v>
      </c>
      <c r="O16" s="100" t="s">
        <v>49</v>
      </c>
      <c r="P16" s="56"/>
      <c r="Q16" s="56"/>
      <c r="R16" s="55" t="str">
        <f t="shared" si="2"/>
        <v>*PANTALLA FIJASALÓN 403*</v>
      </c>
      <c r="S16" s="56"/>
    </row>
    <row r="17" spans="2:19">
      <c r="B17" s="55">
        <v>11</v>
      </c>
      <c r="C17" s="56"/>
      <c r="D17" s="56"/>
      <c r="E17" s="56"/>
      <c r="F17" s="55">
        <f t="shared" si="0"/>
        <v>0</v>
      </c>
      <c r="G17" s="55">
        <f t="shared" si="1"/>
        <v>0</v>
      </c>
      <c r="H17" s="99" t="s">
        <v>46</v>
      </c>
      <c r="I17" s="100" t="s">
        <v>30</v>
      </c>
      <c r="J17" s="100" t="s">
        <v>31</v>
      </c>
      <c r="K17" s="100" t="s">
        <v>47</v>
      </c>
      <c r="L17" s="100" t="s">
        <v>20</v>
      </c>
      <c r="M17" s="100"/>
      <c r="N17" s="98" t="s">
        <v>912</v>
      </c>
      <c r="O17" s="100" t="s">
        <v>49</v>
      </c>
      <c r="P17" s="56"/>
      <c r="Q17" s="56"/>
      <c r="R17" s="55" t="str">
        <f t="shared" si="2"/>
        <v>*PINTARRÓN SALÓN 403*</v>
      </c>
      <c r="S17" s="56"/>
    </row>
    <row r="18" spans="2:19">
      <c r="B18" s="56">
        <v>12</v>
      </c>
      <c r="C18" s="56"/>
      <c r="D18" s="56"/>
      <c r="E18" s="56"/>
      <c r="F18" s="55">
        <f t="shared" si="0"/>
        <v>0</v>
      </c>
      <c r="G18" s="55">
        <f t="shared" si="1"/>
        <v>0</v>
      </c>
      <c r="H18" s="99" t="s">
        <v>888</v>
      </c>
      <c r="I18" s="100" t="s">
        <v>30</v>
      </c>
      <c r="J18" s="100" t="s">
        <v>31</v>
      </c>
      <c r="K18" s="100" t="s">
        <v>47</v>
      </c>
      <c r="L18" s="100" t="s">
        <v>20</v>
      </c>
      <c r="M18" s="100"/>
      <c r="N18" s="98" t="s">
        <v>912</v>
      </c>
      <c r="O18" s="100" t="s">
        <v>49</v>
      </c>
      <c r="P18" s="56"/>
      <c r="Q18" s="56"/>
      <c r="R18" s="55" t="str">
        <f t="shared" si="2"/>
        <v>*ESCRITORIOSALÓN 403*</v>
      </c>
      <c r="S18" s="56"/>
    </row>
    <row r="19" spans="2:19">
      <c r="B19" s="55">
        <v>13</v>
      </c>
      <c r="C19" s="56"/>
      <c r="D19" s="56"/>
      <c r="E19" s="56"/>
      <c r="F19" s="55">
        <f t="shared" si="0"/>
        <v>0</v>
      </c>
      <c r="G19" s="55">
        <f t="shared" si="1"/>
        <v>0</v>
      </c>
      <c r="H19" s="99" t="s">
        <v>52</v>
      </c>
      <c r="I19" s="100" t="s">
        <v>30</v>
      </c>
      <c r="J19" s="100" t="s">
        <v>31</v>
      </c>
      <c r="K19" s="100" t="s">
        <v>47</v>
      </c>
      <c r="L19" s="100" t="s">
        <v>20</v>
      </c>
      <c r="M19" s="100"/>
      <c r="N19" s="98" t="s">
        <v>912</v>
      </c>
      <c r="O19" s="100" t="s">
        <v>49</v>
      </c>
      <c r="P19" s="56"/>
      <c r="Q19" s="56"/>
      <c r="R19" s="55" t="str">
        <f t="shared" si="2"/>
        <v>*31, MESAS CHICAS SALÓN 403*</v>
      </c>
      <c r="S19" s="56"/>
    </row>
    <row r="20" spans="2:19">
      <c r="B20" s="56">
        <v>14</v>
      </c>
      <c r="C20" s="56"/>
      <c r="D20" s="56"/>
      <c r="E20" s="56"/>
      <c r="F20" s="55">
        <f t="shared" si="0"/>
        <v>0</v>
      </c>
      <c r="G20" s="55">
        <f t="shared" si="1"/>
        <v>0</v>
      </c>
      <c r="H20" s="99" t="s">
        <v>53</v>
      </c>
      <c r="I20" s="100" t="s">
        <v>30</v>
      </c>
      <c r="J20" s="100" t="s">
        <v>31</v>
      </c>
      <c r="K20" s="100" t="s">
        <v>47</v>
      </c>
      <c r="L20" s="100" t="s">
        <v>20</v>
      </c>
      <c r="M20" s="100"/>
      <c r="N20" s="98" t="s">
        <v>912</v>
      </c>
      <c r="O20" s="100" t="s">
        <v>49</v>
      </c>
      <c r="P20" s="56"/>
      <c r="Q20" s="56"/>
      <c r="R20" s="55" t="str">
        <f t="shared" si="2"/>
        <v>*PINTARRÓN CHICO SALÓN 403*</v>
      </c>
      <c r="S20" s="56"/>
    </row>
    <row r="21" spans="2:19">
      <c r="B21" s="55">
        <v>15</v>
      </c>
      <c r="C21" s="56"/>
      <c r="D21" s="56"/>
      <c r="E21" s="56"/>
      <c r="F21" s="55">
        <f t="shared" si="0"/>
        <v>0</v>
      </c>
      <c r="G21" s="55">
        <f t="shared" si="1"/>
        <v>0</v>
      </c>
      <c r="H21" s="99" t="s">
        <v>54</v>
      </c>
      <c r="I21" s="100" t="s">
        <v>30</v>
      </c>
      <c r="J21" s="100" t="s">
        <v>31</v>
      </c>
      <c r="K21" s="100" t="s">
        <v>47</v>
      </c>
      <c r="L21" s="100" t="s">
        <v>20</v>
      </c>
      <c r="M21" s="100"/>
      <c r="N21" s="98" t="s">
        <v>912</v>
      </c>
      <c r="O21" s="100" t="s">
        <v>49</v>
      </c>
      <c r="P21" s="56"/>
      <c r="Q21" s="56"/>
      <c r="R21" s="55" t="str">
        <f t="shared" si="2"/>
        <v>*42, SILLAS SALÓN 403*</v>
      </c>
      <c r="S21" s="56"/>
    </row>
    <row r="22" spans="2:19">
      <c r="B22" s="56">
        <v>16</v>
      </c>
      <c r="C22" s="56"/>
      <c r="D22" s="56"/>
      <c r="E22" s="56"/>
      <c r="F22" s="55">
        <f t="shared" si="0"/>
        <v>0</v>
      </c>
      <c r="G22" s="55">
        <f t="shared" si="1"/>
        <v>0</v>
      </c>
      <c r="H22" s="99" t="s">
        <v>922</v>
      </c>
      <c r="I22" s="100" t="s">
        <v>30</v>
      </c>
      <c r="J22" s="100" t="s">
        <v>31</v>
      </c>
      <c r="K22" s="100" t="s">
        <v>47</v>
      </c>
      <c r="L22" s="100" t="s">
        <v>20</v>
      </c>
      <c r="M22" s="100"/>
      <c r="N22" s="100" t="s">
        <v>843</v>
      </c>
      <c r="O22" s="100" t="s">
        <v>244</v>
      </c>
      <c r="P22" s="56"/>
      <c r="Q22" s="56"/>
      <c r="R22" s="55" t="str">
        <f t="shared" si="2"/>
        <v>*ESCRITORIO (01)OFICINA ALIMENTARIAS*</v>
      </c>
      <c r="S22" s="56"/>
    </row>
    <row r="23" spans="2:19">
      <c r="B23" s="55">
        <v>17</v>
      </c>
      <c r="C23" s="56"/>
      <c r="D23" s="56"/>
      <c r="E23" s="56"/>
      <c r="F23" s="55">
        <f t="shared" si="0"/>
        <v>0</v>
      </c>
      <c r="G23" s="55">
        <f t="shared" si="1"/>
        <v>0</v>
      </c>
      <c r="H23" s="99" t="s">
        <v>923</v>
      </c>
      <c r="I23" s="100" t="s">
        <v>30</v>
      </c>
      <c r="J23" s="100" t="s">
        <v>31</v>
      </c>
      <c r="K23" s="100" t="s">
        <v>47</v>
      </c>
      <c r="L23" s="100" t="s">
        <v>20</v>
      </c>
      <c r="M23" s="100"/>
      <c r="N23" s="100" t="s">
        <v>240</v>
      </c>
      <c r="O23" s="100" t="s">
        <v>244</v>
      </c>
      <c r="P23" s="56"/>
      <c r="Q23" s="56"/>
      <c r="R23" s="55" t="str">
        <f t="shared" si="2"/>
        <v>*ESCRITORIO (02)OFICINA ALIMENTARIAS*</v>
      </c>
      <c r="S23" s="56"/>
    </row>
    <row r="24" spans="2:19">
      <c r="B24" s="56">
        <v>18</v>
      </c>
      <c r="C24" s="56"/>
      <c r="D24" s="56"/>
      <c r="E24" s="56"/>
      <c r="F24" s="55">
        <f t="shared" si="0"/>
        <v>0</v>
      </c>
      <c r="G24" s="55">
        <f t="shared" si="1"/>
        <v>0</v>
      </c>
      <c r="H24" s="99" t="s">
        <v>924</v>
      </c>
      <c r="I24" s="100" t="s">
        <v>30</v>
      </c>
      <c r="J24" s="100" t="s">
        <v>31</v>
      </c>
      <c r="K24" s="100" t="s">
        <v>47</v>
      </c>
      <c r="L24" s="100" t="s">
        <v>20</v>
      </c>
      <c r="M24" s="100"/>
      <c r="N24" s="100" t="s">
        <v>241</v>
      </c>
      <c r="O24" s="100" t="s">
        <v>244</v>
      </c>
      <c r="P24" s="56"/>
      <c r="Q24" s="56"/>
      <c r="R24" s="55" t="str">
        <f t="shared" si="2"/>
        <v>*ESCRITORIO (03)OFICINA ALIMENTARIAS*</v>
      </c>
      <c r="S24" s="56"/>
    </row>
    <row r="25" spans="2:19">
      <c r="B25" s="55">
        <v>19</v>
      </c>
      <c r="C25" s="56"/>
      <c r="D25" s="56"/>
      <c r="E25" s="56"/>
      <c r="F25" s="55">
        <f t="shared" si="0"/>
        <v>0</v>
      </c>
      <c r="G25" s="55">
        <f t="shared" si="1"/>
        <v>0</v>
      </c>
      <c r="H25" s="99" t="s">
        <v>925</v>
      </c>
      <c r="I25" s="100" t="s">
        <v>30</v>
      </c>
      <c r="J25" s="100" t="s">
        <v>31</v>
      </c>
      <c r="K25" s="100" t="s">
        <v>47</v>
      </c>
      <c r="L25" s="100" t="s">
        <v>20</v>
      </c>
      <c r="M25" s="100"/>
      <c r="N25" s="100" t="s">
        <v>242</v>
      </c>
      <c r="O25" s="100" t="s">
        <v>244</v>
      </c>
      <c r="P25" s="56"/>
      <c r="Q25" s="56"/>
      <c r="R25" s="55" t="str">
        <f t="shared" si="2"/>
        <v>*ESCRITORIO (04)OFICINA ALIMENTARIAS*</v>
      </c>
      <c r="S25" s="56"/>
    </row>
    <row r="26" spans="2:19">
      <c r="B26" s="56">
        <v>20</v>
      </c>
      <c r="C26" s="56"/>
      <c r="D26" s="56"/>
      <c r="E26" s="56"/>
      <c r="F26" s="55">
        <f t="shared" si="0"/>
        <v>0</v>
      </c>
      <c r="G26" s="55">
        <f t="shared" si="1"/>
        <v>0</v>
      </c>
      <c r="H26" s="99" t="s">
        <v>245</v>
      </c>
      <c r="I26" s="100" t="s">
        <v>30</v>
      </c>
      <c r="J26" s="100" t="s">
        <v>31</v>
      </c>
      <c r="K26" s="100" t="s">
        <v>47</v>
      </c>
      <c r="L26" s="100" t="s">
        <v>20</v>
      </c>
      <c r="M26" s="100"/>
      <c r="N26" s="98" t="s">
        <v>912</v>
      </c>
      <c r="O26" s="100" t="s">
        <v>244</v>
      </c>
      <c r="P26" s="56"/>
      <c r="Q26" s="56"/>
      <c r="R26" s="55" t="str">
        <f t="shared" si="2"/>
        <v>*6 SILLAS SECRETARIAL VERDE CON NEGRO OFICINA ALIMENTARIAS*</v>
      </c>
      <c r="S26" s="56"/>
    </row>
    <row r="27" spans="2:19">
      <c r="B27" s="55">
        <v>21</v>
      </c>
      <c r="C27" s="56"/>
      <c r="D27" s="56"/>
      <c r="E27" s="56"/>
      <c r="F27" s="55">
        <f t="shared" si="0"/>
        <v>0</v>
      </c>
      <c r="G27" s="55">
        <f t="shared" si="1"/>
        <v>0</v>
      </c>
      <c r="H27" s="99" t="s">
        <v>246</v>
      </c>
      <c r="I27" s="100" t="s">
        <v>30</v>
      </c>
      <c r="J27" s="100" t="s">
        <v>31</v>
      </c>
      <c r="K27" s="100" t="s">
        <v>47</v>
      </c>
      <c r="L27" s="100" t="s">
        <v>20</v>
      </c>
      <c r="M27" s="100"/>
      <c r="N27" s="98" t="s">
        <v>912</v>
      </c>
      <c r="O27" s="100" t="s">
        <v>244</v>
      </c>
      <c r="P27" s="56"/>
      <c r="Q27" s="56"/>
      <c r="R27" s="55" t="str">
        <f t="shared" si="2"/>
        <v>*4 SILLA SECRETARIAL NEGRAS OFICINA ALIMENTARIAS*</v>
      </c>
      <c r="S27" s="56"/>
    </row>
    <row r="28" spans="2:19">
      <c r="B28" s="56">
        <v>22</v>
      </c>
      <c r="C28" s="56"/>
      <c r="D28" s="56"/>
      <c r="E28" s="56"/>
      <c r="F28" s="55">
        <f t="shared" si="0"/>
        <v>0</v>
      </c>
      <c r="G28" s="55">
        <f t="shared" si="1"/>
        <v>0</v>
      </c>
      <c r="H28" s="99" t="s">
        <v>46</v>
      </c>
      <c r="I28" s="100" t="s">
        <v>30</v>
      </c>
      <c r="J28" s="100" t="s">
        <v>31</v>
      </c>
      <c r="K28" s="100" t="s">
        <v>47</v>
      </c>
      <c r="L28" s="100" t="s">
        <v>20</v>
      </c>
      <c r="M28" s="100"/>
      <c r="N28" s="98" t="s">
        <v>912</v>
      </c>
      <c r="O28" s="100" t="s">
        <v>244</v>
      </c>
      <c r="P28" s="56"/>
      <c r="Q28" s="56"/>
      <c r="R28" s="55" t="str">
        <f t="shared" si="2"/>
        <v>*PINTARRÓN OFICINA ALIMENTARIAS*</v>
      </c>
      <c r="S28" s="56"/>
    </row>
    <row r="29" spans="2:19">
      <c r="B29" s="55">
        <v>23</v>
      </c>
      <c r="C29" s="56"/>
      <c r="D29" s="56"/>
      <c r="E29" s="56"/>
      <c r="F29" s="55">
        <f t="shared" si="0"/>
        <v>0</v>
      </c>
      <c r="G29" s="55">
        <f t="shared" si="1"/>
        <v>0</v>
      </c>
      <c r="H29" s="99" t="s">
        <v>247</v>
      </c>
      <c r="I29" s="100" t="s">
        <v>30</v>
      </c>
      <c r="J29" s="100" t="s">
        <v>31</v>
      </c>
      <c r="K29" s="100" t="s">
        <v>47</v>
      </c>
      <c r="L29" s="100" t="s">
        <v>20</v>
      </c>
      <c r="M29" s="100"/>
      <c r="N29" s="98" t="s">
        <v>912</v>
      </c>
      <c r="O29" s="100" t="s">
        <v>244</v>
      </c>
      <c r="P29" s="56"/>
      <c r="Q29" s="56"/>
      <c r="R29" s="55" t="str">
        <f t="shared" si="2"/>
        <v>*2, MESAS CHICAS OFICINA ALIMENTARIAS*</v>
      </c>
      <c r="S29" s="56"/>
    </row>
    <row r="30" spans="2:19">
      <c r="B30" s="56">
        <v>24</v>
      </c>
      <c r="C30" s="56"/>
      <c r="D30" s="56"/>
      <c r="E30" s="56"/>
      <c r="F30" s="55">
        <f t="shared" si="0"/>
        <v>0</v>
      </c>
      <c r="G30" s="55">
        <f t="shared" si="1"/>
        <v>0</v>
      </c>
      <c r="H30" s="99" t="s">
        <v>144</v>
      </c>
      <c r="I30" s="100" t="s">
        <v>248</v>
      </c>
      <c r="J30" s="100" t="s">
        <v>31</v>
      </c>
      <c r="K30" s="100" t="s">
        <v>47</v>
      </c>
      <c r="L30" s="100" t="s">
        <v>20</v>
      </c>
      <c r="M30" s="100"/>
      <c r="N30" s="98" t="s">
        <v>912</v>
      </c>
      <c r="O30" s="100" t="s">
        <v>244</v>
      </c>
      <c r="P30" s="56"/>
      <c r="Q30" s="56"/>
      <c r="R30" s="55" t="str">
        <f t="shared" si="2"/>
        <v>*VENTILADOR OFICINA ALIMENTARIAS*</v>
      </c>
      <c r="S30" s="56"/>
    </row>
    <row r="31" spans="2:19">
      <c r="B31" s="55">
        <v>25</v>
      </c>
      <c r="C31" s="56"/>
      <c r="D31" s="56"/>
      <c r="E31" s="56"/>
      <c r="F31" s="55">
        <f t="shared" si="0"/>
        <v>0</v>
      </c>
      <c r="G31" s="55">
        <f t="shared" si="1"/>
        <v>0</v>
      </c>
      <c r="H31" s="99" t="s">
        <v>144</v>
      </c>
      <c r="I31" s="100" t="s">
        <v>30</v>
      </c>
      <c r="J31" s="100" t="s">
        <v>31</v>
      </c>
      <c r="K31" s="100" t="s">
        <v>47</v>
      </c>
      <c r="L31" s="100" t="s">
        <v>20</v>
      </c>
      <c r="M31" s="100"/>
      <c r="N31" s="98" t="s">
        <v>912</v>
      </c>
      <c r="O31" s="100" t="s">
        <v>244</v>
      </c>
      <c r="P31" s="56"/>
      <c r="Q31" s="56"/>
      <c r="R31" s="55" t="str">
        <f t="shared" si="2"/>
        <v>*VENTILADOR OFICINA ALIMENTARIAS*</v>
      </c>
      <c r="S31" s="56"/>
    </row>
    <row r="32" spans="2:19">
      <c r="B32" s="95"/>
      <c r="C32" s="95"/>
      <c r="D32" s="95"/>
      <c r="E32" s="95"/>
      <c r="F32" s="95"/>
      <c r="G32" s="95"/>
      <c r="H32" s="101"/>
      <c r="I32" s="102"/>
      <c r="J32" s="102"/>
      <c r="K32" s="102"/>
      <c r="L32" s="102"/>
      <c r="M32" s="102"/>
      <c r="N32" s="102"/>
      <c r="O32" s="102"/>
      <c r="P32" s="95"/>
      <c r="Q32" s="95"/>
      <c r="R32" s="95"/>
      <c r="S32" s="95"/>
    </row>
    <row r="33" spans="2:19">
      <c r="B33" s="95"/>
      <c r="C33" s="95"/>
      <c r="D33" s="95"/>
      <c r="E33" s="95"/>
      <c r="F33" s="95"/>
      <c r="G33" s="95"/>
      <c r="H33" s="101"/>
      <c r="I33" s="102"/>
      <c r="J33" s="102"/>
      <c r="K33" s="102"/>
      <c r="L33" s="102"/>
      <c r="M33" s="102"/>
      <c r="N33" s="102"/>
      <c r="O33" s="102"/>
      <c r="P33" s="95"/>
      <c r="Q33" s="95"/>
      <c r="R33" s="95"/>
      <c r="S33" s="95"/>
    </row>
    <row r="34" spans="2:19"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</row>
    <row r="35" spans="2:19"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</row>
    <row r="36" spans="2:19"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</row>
    <row r="37" spans="2:19">
      <c r="B37" s="59" t="s">
        <v>108</v>
      </c>
      <c r="C37" s="59"/>
      <c r="D37" s="59"/>
      <c r="E37" s="59"/>
      <c r="F37" s="59"/>
      <c r="G37" s="59"/>
      <c r="H37" s="60"/>
      <c r="I37" s="59"/>
      <c r="J37" s="59"/>
      <c r="K37" s="60" t="s">
        <v>845</v>
      </c>
      <c r="L37" s="59"/>
      <c r="M37" s="59"/>
      <c r="N37" s="59"/>
      <c r="O37" s="60" t="s">
        <v>912</v>
      </c>
      <c r="P37" s="59"/>
      <c r="Q37" s="59"/>
      <c r="R37" s="59"/>
      <c r="S37" s="59"/>
    </row>
    <row r="38" spans="2:19">
      <c r="B38" s="59"/>
      <c r="C38" s="61" t="s">
        <v>851</v>
      </c>
      <c r="D38" s="59"/>
      <c r="E38" s="59"/>
      <c r="F38" s="59"/>
      <c r="G38" s="59"/>
      <c r="I38" s="59"/>
      <c r="J38" s="59"/>
      <c r="K38" s="60" t="s">
        <v>110</v>
      </c>
      <c r="L38" s="59"/>
      <c r="M38" s="59"/>
      <c r="N38" s="59"/>
      <c r="O38" s="60" t="s">
        <v>112</v>
      </c>
      <c r="P38" s="59"/>
      <c r="Q38" s="59"/>
      <c r="R38" s="59"/>
      <c r="S38" s="59"/>
    </row>
  </sheetData>
  <mergeCells count="2">
    <mergeCell ref="B2:S2"/>
    <mergeCell ref="B4:S4"/>
  </mergeCells>
  <pageMargins left="0.25" right="0.25" top="0.75" bottom="0.75" header="0.3" footer="0.3"/>
  <pageSetup scale="70" orientation="landscape" r:id="rId1"/>
  <headerFooter>
    <oddFooter xml:space="preserve">&amp;C&amp;8NOTA: ESTAN EN DEPURACIÓN INVENTARIOS Y RESGUARDOS ANTERIORES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7"/>
  <sheetViews>
    <sheetView view="pageLayout" topLeftCell="B4" zoomScaleNormal="100" workbookViewId="0">
      <selection activeCell="F7" sqref="F7:G9"/>
    </sheetView>
  </sheetViews>
  <sheetFormatPr baseColWidth="10" defaultRowHeight="15"/>
  <cols>
    <col min="1" max="1" width="1.85546875" customWidth="1"/>
    <col min="2" max="2" width="3.140625" customWidth="1"/>
    <col min="3" max="3" width="9.140625" customWidth="1"/>
    <col min="4" max="4" width="11.42578125" customWidth="1"/>
    <col min="5" max="5" width="11.42578125" hidden="1" customWidth="1"/>
    <col min="6" max="7" width="11.42578125" customWidth="1"/>
    <col min="8" max="8" width="32.5703125" customWidth="1"/>
    <col min="9" max="9" width="6.140625" customWidth="1"/>
    <col min="10" max="10" width="5.42578125" customWidth="1"/>
    <col min="11" max="12" width="7" customWidth="1"/>
    <col min="13" max="13" width="0" hidden="1" customWidth="1"/>
    <col min="14" max="14" width="26.42578125" customWidth="1"/>
    <col min="15" max="15" width="18.28515625" customWidth="1"/>
    <col min="16" max="17" width="0" hidden="1" customWidth="1"/>
    <col min="19" max="19" width="14" customWidth="1"/>
  </cols>
  <sheetData>
    <row r="2" spans="2:19" ht="15.75"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</row>
    <row r="3" spans="2:19">
      <c r="B3" s="2"/>
      <c r="C3" s="2"/>
      <c r="D3" s="2"/>
      <c r="E3" s="2"/>
      <c r="F3" s="4"/>
      <c r="G3" s="4"/>
      <c r="H3" s="2"/>
      <c r="I3" s="2"/>
      <c r="J3" s="2"/>
      <c r="K3" s="2"/>
      <c r="L3" s="2"/>
      <c r="M3" s="2"/>
      <c r="N3" s="2"/>
      <c r="O3" s="2"/>
      <c r="P3" s="2"/>
      <c r="Q3" s="2"/>
      <c r="R3" s="4"/>
      <c r="S3" s="2"/>
    </row>
    <row r="4" spans="2:19">
      <c r="B4" s="139" t="s">
        <v>1065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</row>
    <row r="5" spans="2:19" ht="16.5" thickBot="1">
      <c r="H5" s="3"/>
      <c r="I5" s="3"/>
      <c r="J5" s="3"/>
      <c r="K5" s="7" t="s">
        <v>150</v>
      </c>
      <c r="L5" s="3"/>
      <c r="M5" s="3"/>
      <c r="N5" s="3"/>
      <c r="O5" s="3"/>
      <c r="P5" s="3"/>
      <c r="Q5" s="3"/>
      <c r="R5" s="3"/>
      <c r="S5" s="3"/>
    </row>
    <row r="6" spans="2:19" ht="32.25" customHeight="1" thickBot="1">
      <c r="B6" s="62" t="s">
        <v>1</v>
      </c>
      <c r="C6" s="62" t="s">
        <v>2</v>
      </c>
      <c r="D6" s="62" t="s">
        <v>916</v>
      </c>
      <c r="E6" s="62" t="s">
        <v>4</v>
      </c>
      <c r="F6" s="62" t="s">
        <v>1069</v>
      </c>
      <c r="G6" s="62" t="s">
        <v>1070</v>
      </c>
      <c r="H6" s="62" t="s">
        <v>5</v>
      </c>
      <c r="I6" s="62" t="s">
        <v>6</v>
      </c>
      <c r="J6" s="62" t="s">
        <v>7</v>
      </c>
      <c r="K6" s="62" t="s">
        <v>8</v>
      </c>
      <c r="L6" s="62" t="s">
        <v>9</v>
      </c>
      <c r="M6" s="62" t="s">
        <v>10</v>
      </c>
      <c r="N6" s="62" t="s">
        <v>28</v>
      </c>
      <c r="O6" s="62" t="s">
        <v>11</v>
      </c>
      <c r="P6" s="62" t="s">
        <v>12</v>
      </c>
      <c r="Q6" s="62" t="s">
        <v>13</v>
      </c>
      <c r="R6" s="62" t="s">
        <v>1062</v>
      </c>
      <c r="S6" s="62" t="s">
        <v>14</v>
      </c>
    </row>
    <row r="7" spans="2:19">
      <c r="B7" s="55">
        <v>1</v>
      </c>
      <c r="C7" s="55"/>
      <c r="D7" s="55"/>
      <c r="E7" s="55"/>
      <c r="F7" s="55">
        <f>D7*0.1</f>
        <v>0</v>
      </c>
      <c r="G7" s="55">
        <f>D7-F7</f>
        <v>0</v>
      </c>
      <c r="H7" s="55" t="s">
        <v>55</v>
      </c>
      <c r="I7" s="55" t="s">
        <v>30</v>
      </c>
      <c r="J7" s="55" t="s">
        <v>31</v>
      </c>
      <c r="K7" s="55" t="s">
        <v>19</v>
      </c>
      <c r="L7" s="55" t="s">
        <v>20</v>
      </c>
      <c r="M7" s="55"/>
      <c r="N7" s="55" t="s">
        <v>243</v>
      </c>
      <c r="O7" s="55" t="s">
        <v>150</v>
      </c>
      <c r="P7" s="55"/>
      <c r="Q7" s="55"/>
      <c r="R7" s="55" t="str">
        <f>CONCATENATE("*",H7,O7,"*")</f>
        <v>*3, MESAS DE LABORATORIO TALLER DE CÁRNICOS #1*</v>
      </c>
      <c r="S7" s="55"/>
    </row>
    <row r="8" spans="2:19">
      <c r="B8" s="56">
        <v>2</v>
      </c>
      <c r="C8" s="56"/>
      <c r="D8" s="56"/>
      <c r="E8" s="56"/>
      <c r="F8" s="55">
        <f t="shared" ref="F8:F9" si="0">D8*0.1</f>
        <v>0</v>
      </c>
      <c r="G8" s="55">
        <f t="shared" ref="G8:G9" si="1">D8-F8</f>
        <v>0</v>
      </c>
      <c r="H8" s="56" t="s">
        <v>56</v>
      </c>
      <c r="I8" s="56" t="s">
        <v>30</v>
      </c>
      <c r="J8" s="56" t="s">
        <v>31</v>
      </c>
      <c r="K8" s="56" t="s">
        <v>19</v>
      </c>
      <c r="L8" s="56" t="s">
        <v>20</v>
      </c>
      <c r="M8" s="56"/>
      <c r="N8" s="56" t="s">
        <v>243</v>
      </c>
      <c r="O8" s="56" t="s">
        <v>150</v>
      </c>
      <c r="P8" s="56"/>
      <c r="Q8" s="56"/>
      <c r="R8" s="55" t="str">
        <f t="shared" ref="R8:R28" si="2">CONCATENATE("*",H8,O8,"*")</f>
        <v>*3, BANCOS TALLER DE CÁRNICOS #1*</v>
      </c>
      <c r="S8" s="56"/>
    </row>
    <row r="9" spans="2:19">
      <c r="B9" s="56">
        <v>3</v>
      </c>
      <c r="C9" s="56"/>
      <c r="D9" s="56"/>
      <c r="E9" s="56"/>
      <c r="F9" s="55">
        <f t="shared" si="0"/>
        <v>0</v>
      </c>
      <c r="G9" s="55">
        <f t="shared" si="1"/>
        <v>0</v>
      </c>
      <c r="H9" s="56" t="s">
        <v>57</v>
      </c>
      <c r="I9" s="56" t="s">
        <v>30</v>
      </c>
      <c r="J9" s="56" t="s">
        <v>31</v>
      </c>
      <c r="K9" s="56" t="s">
        <v>19</v>
      </c>
      <c r="L9" s="56" t="s">
        <v>20</v>
      </c>
      <c r="M9" s="56"/>
      <c r="N9" s="56" t="s">
        <v>243</v>
      </c>
      <c r="O9" s="56" t="s">
        <v>150</v>
      </c>
      <c r="P9" s="56"/>
      <c r="Q9" s="56"/>
      <c r="R9" s="55" t="str">
        <f t="shared" si="2"/>
        <v>*MESA PARA PRODUCCIÓN DE ACERO TALLER DE CÁRNICOS #1*</v>
      </c>
      <c r="S9" s="56"/>
    </row>
    <row r="10" spans="2:19">
      <c r="B10" s="56">
        <v>4</v>
      </c>
      <c r="C10" s="56"/>
      <c r="D10" s="56"/>
      <c r="E10" s="56"/>
      <c r="F10" s="56">
        <f>D10*0.2</f>
        <v>0</v>
      </c>
      <c r="G10" s="56">
        <f>D10-F10</f>
        <v>0</v>
      </c>
      <c r="H10" s="56" t="s">
        <v>58</v>
      </c>
      <c r="I10" s="56" t="s">
        <v>30</v>
      </c>
      <c r="J10" s="56" t="s">
        <v>31</v>
      </c>
      <c r="K10" s="56" t="s">
        <v>19</v>
      </c>
      <c r="L10" s="56" t="s">
        <v>20</v>
      </c>
      <c r="M10" s="56"/>
      <c r="N10" s="56" t="s">
        <v>243</v>
      </c>
      <c r="O10" s="56" t="s">
        <v>150</v>
      </c>
      <c r="P10" s="56"/>
      <c r="Q10" s="56"/>
      <c r="R10" s="55" t="str">
        <f t="shared" si="2"/>
        <v>*REVOLVEDORA DE ACERO TALLER DE CÁRNICOS #1*</v>
      </c>
      <c r="S10" s="56"/>
    </row>
    <row r="11" spans="2:19">
      <c r="B11" s="56">
        <v>5</v>
      </c>
      <c r="C11" s="56"/>
      <c r="D11" s="56"/>
      <c r="E11" s="56"/>
      <c r="F11" s="56">
        <f t="shared" ref="F11:F21" si="3">D11*0.2</f>
        <v>0</v>
      </c>
      <c r="G11" s="56">
        <f t="shared" ref="G11:G23" si="4">D11-F11</f>
        <v>0</v>
      </c>
      <c r="H11" s="56" t="s">
        <v>59</v>
      </c>
      <c r="I11" s="56" t="s">
        <v>30</v>
      </c>
      <c r="J11" s="56" t="s">
        <v>31</v>
      </c>
      <c r="K11" s="56" t="s">
        <v>19</v>
      </c>
      <c r="L11" s="56" t="s">
        <v>20</v>
      </c>
      <c r="M11" s="56"/>
      <c r="N11" s="56" t="s">
        <v>243</v>
      </c>
      <c r="O11" s="56" t="s">
        <v>150</v>
      </c>
      <c r="P11" s="56"/>
      <c r="Q11" s="56"/>
      <c r="R11" s="55" t="str">
        <f t="shared" si="2"/>
        <v>*MARMITA Y MOTOR DE 1.5 CAB. DE FUERZA TALLER DE CÁRNICOS #1*</v>
      </c>
      <c r="S11" s="56"/>
    </row>
    <row r="12" spans="2:19">
      <c r="B12" s="56">
        <v>6</v>
      </c>
      <c r="C12" s="56"/>
      <c r="D12" s="56"/>
      <c r="E12" s="56"/>
      <c r="F12" s="56">
        <f t="shared" si="3"/>
        <v>0</v>
      </c>
      <c r="G12" s="56">
        <f t="shared" si="4"/>
        <v>0</v>
      </c>
      <c r="H12" s="56" t="s">
        <v>60</v>
      </c>
      <c r="I12" s="56" t="s">
        <v>30</v>
      </c>
      <c r="J12" s="56" t="s">
        <v>31</v>
      </c>
      <c r="K12" s="56" t="s">
        <v>19</v>
      </c>
      <c r="L12" s="56" t="s">
        <v>61</v>
      </c>
      <c r="M12" s="56"/>
      <c r="N12" s="56" t="s">
        <v>243</v>
      </c>
      <c r="O12" s="56" t="s">
        <v>150</v>
      </c>
      <c r="P12" s="56"/>
      <c r="Q12" s="56"/>
      <c r="R12" s="55" t="str">
        <f t="shared" si="2"/>
        <v>*MARMITA PARA PROCESARTALLER DE CÁRNICOS #1*</v>
      </c>
      <c r="S12" s="56"/>
    </row>
    <row r="13" spans="2:19">
      <c r="B13" s="56">
        <v>7</v>
      </c>
      <c r="C13" s="56"/>
      <c r="D13" s="56"/>
      <c r="E13" s="56"/>
      <c r="F13" s="56">
        <f t="shared" si="3"/>
        <v>0</v>
      </c>
      <c r="G13" s="56">
        <f t="shared" si="4"/>
        <v>0</v>
      </c>
      <c r="H13" s="56" t="s">
        <v>62</v>
      </c>
      <c r="I13" s="56" t="s">
        <v>30</v>
      </c>
      <c r="J13" s="56" t="s">
        <v>31</v>
      </c>
      <c r="K13" s="56" t="s">
        <v>19</v>
      </c>
      <c r="L13" s="56" t="s">
        <v>20</v>
      </c>
      <c r="M13" s="56"/>
      <c r="N13" s="56" t="s">
        <v>243</v>
      </c>
      <c r="O13" s="56" t="s">
        <v>150</v>
      </c>
      <c r="P13" s="56"/>
      <c r="Q13" s="56"/>
      <c r="R13" s="55" t="str">
        <f t="shared" si="2"/>
        <v>*EMBUTIDORA TALLER DE CÁRNICOS #1*</v>
      </c>
      <c r="S13" s="56"/>
    </row>
    <row r="14" spans="2:19">
      <c r="B14" s="56">
        <v>8</v>
      </c>
      <c r="C14" s="56"/>
      <c r="D14" s="56"/>
      <c r="E14" s="56"/>
      <c r="F14" s="56">
        <f t="shared" si="3"/>
        <v>0</v>
      </c>
      <c r="G14" s="56">
        <f t="shared" si="4"/>
        <v>0</v>
      </c>
      <c r="H14" s="56" t="s">
        <v>63</v>
      </c>
      <c r="I14" s="56" t="s">
        <v>30</v>
      </c>
      <c r="J14" s="56" t="s">
        <v>31</v>
      </c>
      <c r="K14" s="56" t="s">
        <v>19</v>
      </c>
      <c r="L14" s="56" t="s">
        <v>20</v>
      </c>
      <c r="M14" s="56"/>
      <c r="N14" s="56" t="s">
        <v>243</v>
      </c>
      <c r="O14" s="56" t="s">
        <v>150</v>
      </c>
      <c r="P14" s="56"/>
      <c r="Q14" s="56"/>
      <c r="R14" s="55" t="str">
        <f t="shared" si="2"/>
        <v>*CORTADORA TALLER DE CÁRNICOS #1*</v>
      </c>
      <c r="S14" s="56"/>
    </row>
    <row r="15" spans="2:19">
      <c r="B15" s="56">
        <v>9</v>
      </c>
      <c r="C15" s="56"/>
      <c r="D15" s="56"/>
      <c r="E15" s="56"/>
      <c r="F15" s="56">
        <f t="shared" si="3"/>
        <v>0</v>
      </c>
      <c r="G15" s="56">
        <f t="shared" si="4"/>
        <v>0</v>
      </c>
      <c r="H15" s="56" t="s">
        <v>64</v>
      </c>
      <c r="I15" s="56" t="s">
        <v>30</v>
      </c>
      <c r="J15" s="56" t="s">
        <v>31</v>
      </c>
      <c r="K15" s="56" t="s">
        <v>19</v>
      </c>
      <c r="L15" s="56" t="s">
        <v>20</v>
      </c>
      <c r="M15" s="56"/>
      <c r="N15" s="56" t="s">
        <v>243</v>
      </c>
      <c r="O15" s="56" t="s">
        <v>150</v>
      </c>
      <c r="P15" s="56"/>
      <c r="Q15" s="56"/>
      <c r="R15" s="55" t="str">
        <f t="shared" si="2"/>
        <v>*MEZCLADOR TALLER DE CÁRNICOS #1*</v>
      </c>
      <c r="S15" s="56"/>
    </row>
    <row r="16" spans="2:19">
      <c r="B16" s="56">
        <v>10</v>
      </c>
      <c r="C16" s="56"/>
      <c r="D16" s="56"/>
      <c r="E16" s="56"/>
      <c r="F16" s="56">
        <f t="shared" si="3"/>
        <v>0</v>
      </c>
      <c r="G16" s="56">
        <f t="shared" si="4"/>
        <v>0</v>
      </c>
      <c r="H16" s="56" t="s">
        <v>58</v>
      </c>
      <c r="I16" s="56" t="s">
        <v>30</v>
      </c>
      <c r="J16" s="56" t="s">
        <v>31</v>
      </c>
      <c r="K16" s="56" t="s">
        <v>19</v>
      </c>
      <c r="L16" s="56" t="s">
        <v>20</v>
      </c>
      <c r="M16" s="56"/>
      <c r="N16" s="56" t="s">
        <v>243</v>
      </c>
      <c r="O16" s="56" t="s">
        <v>150</v>
      </c>
      <c r="P16" s="56"/>
      <c r="Q16" s="56"/>
      <c r="R16" s="55" t="str">
        <f t="shared" si="2"/>
        <v>*REVOLVEDORA DE ACERO TALLER DE CÁRNICOS #1*</v>
      </c>
      <c r="S16" s="56"/>
    </row>
    <row r="17" spans="1:19">
      <c r="B17" s="56">
        <v>11</v>
      </c>
      <c r="C17" s="56"/>
      <c r="D17" s="56"/>
      <c r="E17" s="56"/>
      <c r="F17" s="56">
        <f t="shared" si="3"/>
        <v>0</v>
      </c>
      <c r="G17" s="56">
        <f t="shared" si="4"/>
        <v>0</v>
      </c>
      <c r="H17" s="56" t="s">
        <v>65</v>
      </c>
      <c r="I17" s="56" t="s">
        <v>30</v>
      </c>
      <c r="J17" s="56" t="s">
        <v>31</v>
      </c>
      <c r="K17" s="56" t="s">
        <v>19</v>
      </c>
      <c r="L17" s="56" t="s">
        <v>20</v>
      </c>
      <c r="M17" s="56"/>
      <c r="N17" s="56" t="s">
        <v>243</v>
      </c>
      <c r="O17" s="56" t="s">
        <v>150</v>
      </c>
      <c r="P17" s="56"/>
      <c r="Q17" s="56"/>
      <c r="R17" s="55" t="str">
        <f t="shared" si="2"/>
        <v>*HORNO TALLER DE CÁRNICOS #1*</v>
      </c>
      <c r="S17" s="56"/>
    </row>
    <row r="18" spans="1:19">
      <c r="B18" s="56">
        <v>12</v>
      </c>
      <c r="C18" s="56"/>
      <c r="D18" s="56"/>
      <c r="E18" s="56"/>
      <c r="F18" s="56">
        <f t="shared" si="3"/>
        <v>0</v>
      </c>
      <c r="G18" s="56">
        <f t="shared" si="4"/>
        <v>0</v>
      </c>
      <c r="H18" s="56" t="s">
        <v>66</v>
      </c>
      <c r="I18" s="56" t="s">
        <v>30</v>
      </c>
      <c r="J18" s="56" t="s">
        <v>31</v>
      </c>
      <c r="K18" s="56" t="s">
        <v>19</v>
      </c>
      <c r="L18" s="56" t="s">
        <v>20</v>
      </c>
      <c r="M18" s="56"/>
      <c r="N18" s="56" t="s">
        <v>243</v>
      </c>
      <c r="O18" s="56" t="s">
        <v>150</v>
      </c>
      <c r="P18" s="56"/>
      <c r="Q18" s="56"/>
      <c r="R18" s="55" t="str">
        <f t="shared" si="2"/>
        <v>*EMBUTIDOR TALLER DE CÁRNICOS #1*</v>
      </c>
      <c r="S18" s="56"/>
    </row>
    <row r="19" spans="1:19">
      <c r="B19" s="56">
        <v>13</v>
      </c>
      <c r="C19" s="56"/>
      <c r="D19" s="56"/>
      <c r="E19" s="56"/>
      <c r="F19" s="56">
        <f t="shared" si="3"/>
        <v>0</v>
      </c>
      <c r="G19" s="56">
        <f t="shared" si="4"/>
        <v>0</v>
      </c>
      <c r="H19" s="56" t="s">
        <v>67</v>
      </c>
      <c r="I19" s="56" t="s">
        <v>30</v>
      </c>
      <c r="J19" s="56" t="s">
        <v>31</v>
      </c>
      <c r="K19" s="56" t="s">
        <v>19</v>
      </c>
      <c r="L19" s="56" t="s">
        <v>20</v>
      </c>
      <c r="M19" s="56"/>
      <c r="N19" s="56" t="s">
        <v>243</v>
      </c>
      <c r="O19" s="56" t="s">
        <v>150</v>
      </c>
      <c r="P19" s="56"/>
      <c r="Q19" s="56"/>
      <c r="R19" s="55" t="str">
        <f t="shared" si="2"/>
        <v>*3, ESTUFAS TALLER DE CÁRNICOS #1*</v>
      </c>
      <c r="S19" s="56"/>
    </row>
    <row r="20" spans="1:19">
      <c r="B20" s="56">
        <v>14</v>
      </c>
      <c r="C20" s="56"/>
      <c r="D20" s="56"/>
      <c r="E20" s="56"/>
      <c r="F20" s="56">
        <f t="shared" si="3"/>
        <v>0</v>
      </c>
      <c r="G20" s="56">
        <f t="shared" si="4"/>
        <v>0</v>
      </c>
      <c r="H20" s="58" t="s">
        <v>68</v>
      </c>
      <c r="I20" s="56" t="s">
        <v>30</v>
      </c>
      <c r="J20" s="56" t="s">
        <v>31</v>
      </c>
      <c r="K20" s="56" t="s">
        <v>19</v>
      </c>
      <c r="L20" s="56" t="s">
        <v>20</v>
      </c>
      <c r="M20" s="56"/>
      <c r="N20" s="56" t="s">
        <v>243</v>
      </c>
      <c r="O20" s="56" t="s">
        <v>150</v>
      </c>
      <c r="P20" s="56"/>
      <c r="Q20" s="56"/>
      <c r="R20" s="55" t="str">
        <f t="shared" si="2"/>
        <v>*REFRIGERADOR TALLER DE CÁRNICOS #1*</v>
      </c>
      <c r="S20" s="56"/>
    </row>
    <row r="21" spans="1:19">
      <c r="B21" s="56">
        <v>15</v>
      </c>
      <c r="C21" s="56"/>
      <c r="D21" s="56"/>
      <c r="E21" s="56"/>
      <c r="F21" s="56">
        <f t="shared" si="3"/>
        <v>0</v>
      </c>
      <c r="G21" s="56">
        <f t="shared" si="4"/>
        <v>0</v>
      </c>
      <c r="H21" s="58" t="s">
        <v>69</v>
      </c>
      <c r="I21" s="56" t="s">
        <v>30</v>
      </c>
      <c r="J21" s="56" t="s">
        <v>31</v>
      </c>
      <c r="K21" s="56" t="s">
        <v>19</v>
      </c>
      <c r="L21" s="56" t="s">
        <v>20</v>
      </c>
      <c r="M21" s="56"/>
      <c r="N21" s="56" t="s">
        <v>243</v>
      </c>
      <c r="O21" s="56" t="s">
        <v>150</v>
      </c>
      <c r="P21" s="56"/>
      <c r="Q21" s="56"/>
      <c r="R21" s="55" t="str">
        <f t="shared" si="2"/>
        <v>*MESA DE ACERO TALLER DE CÁRNICOS #1*</v>
      </c>
      <c r="S21" s="56"/>
    </row>
    <row r="22" spans="1:19">
      <c r="B22" s="56">
        <v>16</v>
      </c>
      <c r="C22" s="56"/>
      <c r="D22" s="56"/>
      <c r="E22" s="56"/>
      <c r="F22" s="56">
        <f>D22*0.1</f>
        <v>0</v>
      </c>
      <c r="G22" s="56">
        <f t="shared" si="4"/>
        <v>0</v>
      </c>
      <c r="H22" s="58" t="s">
        <v>70</v>
      </c>
      <c r="I22" s="56" t="s">
        <v>30</v>
      </c>
      <c r="J22" s="56" t="s">
        <v>31</v>
      </c>
      <c r="K22" s="56" t="s">
        <v>19</v>
      </c>
      <c r="L22" s="56" t="s">
        <v>20</v>
      </c>
      <c r="M22" s="56"/>
      <c r="N22" s="56" t="s">
        <v>243</v>
      </c>
      <c r="O22" s="56" t="s">
        <v>150</v>
      </c>
      <c r="P22" s="56"/>
      <c r="Q22" s="56"/>
      <c r="R22" s="55" t="str">
        <f t="shared" si="2"/>
        <v>*2, ESCRITORIOSTALLER DE CÁRNICOS #1*</v>
      </c>
      <c r="S22" s="56"/>
    </row>
    <row r="23" spans="1:19">
      <c r="B23" s="56">
        <v>17</v>
      </c>
      <c r="C23" s="56"/>
      <c r="D23" s="56"/>
      <c r="E23" s="56"/>
      <c r="F23" s="56">
        <f>D23*0.1</f>
        <v>0</v>
      </c>
      <c r="G23" s="56">
        <f t="shared" si="4"/>
        <v>0</v>
      </c>
      <c r="H23" s="58" t="s">
        <v>71</v>
      </c>
      <c r="I23" s="56" t="s">
        <v>30</v>
      </c>
      <c r="J23" s="56" t="s">
        <v>31</v>
      </c>
      <c r="K23" s="56" t="s">
        <v>19</v>
      </c>
      <c r="L23" s="56" t="s">
        <v>20</v>
      </c>
      <c r="M23" s="56"/>
      <c r="N23" s="56" t="s">
        <v>243</v>
      </c>
      <c r="O23" s="56" t="s">
        <v>150</v>
      </c>
      <c r="P23" s="56"/>
      <c r="Q23" s="56"/>
      <c r="R23" s="55" t="str">
        <f t="shared" si="2"/>
        <v>*50, BUTACAS TALLER DE CÁRNICOS #1*</v>
      </c>
      <c r="S23" s="56"/>
    </row>
    <row r="24" spans="1:19">
      <c r="B24" s="56">
        <v>18</v>
      </c>
      <c r="C24" s="56"/>
      <c r="D24" s="56"/>
      <c r="E24" s="56"/>
      <c r="F24" s="56">
        <f t="shared" ref="F24:F28" si="5">D24*0.1</f>
        <v>0</v>
      </c>
      <c r="G24" s="56">
        <f t="shared" ref="G24:G28" si="6">D24-F24</f>
        <v>0</v>
      </c>
      <c r="H24" s="58" t="s">
        <v>72</v>
      </c>
      <c r="I24" s="56" t="s">
        <v>30</v>
      </c>
      <c r="J24" s="56" t="s">
        <v>31</v>
      </c>
      <c r="K24" s="56" t="s">
        <v>19</v>
      </c>
      <c r="L24" s="56" t="s">
        <v>20</v>
      </c>
      <c r="M24" s="56"/>
      <c r="N24" s="56" t="s">
        <v>243</v>
      </c>
      <c r="O24" s="56" t="s">
        <v>150</v>
      </c>
      <c r="P24" s="56"/>
      <c r="Q24" s="56"/>
      <c r="R24" s="55" t="str">
        <f t="shared" si="2"/>
        <v>*2, BANCAS DE MADERA TALLER DE CÁRNICOS #1*</v>
      </c>
      <c r="S24" s="56"/>
    </row>
    <row r="25" spans="1:19">
      <c r="B25" s="57">
        <v>19</v>
      </c>
      <c r="C25" s="56"/>
      <c r="D25" s="57"/>
      <c r="E25" s="57"/>
      <c r="F25" s="56">
        <f t="shared" si="5"/>
        <v>0</v>
      </c>
      <c r="G25" s="56">
        <f t="shared" si="6"/>
        <v>0</v>
      </c>
      <c r="H25" s="90" t="s">
        <v>105</v>
      </c>
      <c r="I25" s="56" t="s">
        <v>30</v>
      </c>
      <c r="J25" s="56" t="s">
        <v>31</v>
      </c>
      <c r="K25" s="56" t="s">
        <v>19</v>
      </c>
      <c r="L25" s="57" t="s">
        <v>61</v>
      </c>
      <c r="M25" s="57"/>
      <c r="N25" s="56" t="s">
        <v>243</v>
      </c>
      <c r="O25" s="56" t="s">
        <v>150</v>
      </c>
      <c r="P25" s="57"/>
      <c r="Q25" s="57"/>
      <c r="R25" s="55" t="str">
        <f t="shared" si="2"/>
        <v>*LAVABO TALLER DE CÁRNICOS #1*</v>
      </c>
      <c r="S25" s="57"/>
    </row>
    <row r="26" spans="1:19">
      <c r="A26" s="1"/>
      <c r="B26" s="56">
        <v>20</v>
      </c>
      <c r="C26" s="56"/>
      <c r="D26" s="56"/>
      <c r="E26" s="56"/>
      <c r="F26" s="56">
        <f t="shared" si="5"/>
        <v>0</v>
      </c>
      <c r="G26" s="56">
        <f t="shared" si="6"/>
        <v>0</v>
      </c>
      <c r="H26" s="58" t="s">
        <v>105</v>
      </c>
      <c r="I26" s="56" t="s">
        <v>30</v>
      </c>
      <c r="J26" s="56" t="s">
        <v>31</v>
      </c>
      <c r="K26" s="56" t="s">
        <v>19</v>
      </c>
      <c r="L26" s="56" t="s">
        <v>20</v>
      </c>
      <c r="M26" s="56"/>
      <c r="N26" s="56" t="s">
        <v>243</v>
      </c>
      <c r="O26" s="56" t="s">
        <v>150</v>
      </c>
      <c r="P26" s="56"/>
      <c r="Q26" s="56"/>
      <c r="R26" s="55" t="str">
        <f t="shared" si="2"/>
        <v>*LAVABO TALLER DE CÁRNICOS #1*</v>
      </c>
      <c r="S26" s="56"/>
    </row>
    <row r="27" spans="1:19">
      <c r="A27" s="1"/>
      <c r="B27" s="56">
        <v>21</v>
      </c>
      <c r="C27" s="56"/>
      <c r="D27" s="56"/>
      <c r="E27" s="56"/>
      <c r="F27" s="56">
        <f t="shared" si="5"/>
        <v>0</v>
      </c>
      <c r="G27" s="56">
        <f t="shared" si="6"/>
        <v>0</v>
      </c>
      <c r="H27" s="58" t="s">
        <v>73</v>
      </c>
      <c r="I27" s="56" t="s">
        <v>30</v>
      </c>
      <c r="J27" s="56" t="s">
        <v>31</v>
      </c>
      <c r="K27" s="56" t="s">
        <v>19</v>
      </c>
      <c r="L27" s="56" t="s">
        <v>20</v>
      </c>
      <c r="M27" s="56"/>
      <c r="N27" s="56" t="s">
        <v>243</v>
      </c>
      <c r="O27" s="56" t="s">
        <v>150</v>
      </c>
      <c r="P27" s="56"/>
      <c r="Q27" s="56"/>
      <c r="R27" s="55" t="str">
        <f t="shared" si="2"/>
        <v>*3, ANAQUEL TALLER DE CÁRNICOS #1*</v>
      </c>
      <c r="S27" s="56"/>
    </row>
    <row r="28" spans="1:19">
      <c r="B28" s="56">
        <v>22</v>
      </c>
      <c r="C28" s="56"/>
      <c r="D28" s="56">
        <v>5898.6</v>
      </c>
      <c r="E28" s="56"/>
      <c r="F28" s="56">
        <f t="shared" si="5"/>
        <v>589.86</v>
      </c>
      <c r="G28" s="56">
        <f t="shared" si="6"/>
        <v>5308.7400000000007</v>
      </c>
      <c r="H28" s="58" t="s">
        <v>69</v>
      </c>
      <c r="I28" s="56" t="s">
        <v>30</v>
      </c>
      <c r="J28" s="56" t="s">
        <v>31</v>
      </c>
      <c r="K28" s="56" t="s">
        <v>19</v>
      </c>
      <c r="L28" s="56" t="s">
        <v>951</v>
      </c>
      <c r="M28" s="56"/>
      <c r="N28" s="56" t="s">
        <v>243</v>
      </c>
      <c r="O28" s="56" t="s">
        <v>150</v>
      </c>
      <c r="P28" s="56"/>
      <c r="Q28" s="56"/>
      <c r="R28" s="55" t="str">
        <f t="shared" si="2"/>
        <v>*MESA DE ACERO TALLER DE CÁRNICOS #1*</v>
      </c>
      <c r="S28" s="56"/>
    </row>
    <row r="29" spans="1:19">
      <c r="B29" s="59"/>
      <c r="C29" s="59"/>
      <c r="D29" s="59"/>
      <c r="E29" s="59"/>
      <c r="F29" s="59"/>
      <c r="G29" s="59"/>
      <c r="H29" s="91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</row>
    <row r="30" spans="1:19">
      <c r="B30" s="59"/>
      <c r="C30" s="59"/>
      <c r="D30" s="59"/>
      <c r="E30" s="59"/>
      <c r="F30" s="59"/>
      <c r="G30" s="59"/>
      <c r="H30" s="91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</row>
    <row r="31" spans="1:19">
      <c r="B31" s="59" t="s">
        <v>846</v>
      </c>
      <c r="C31" s="59"/>
      <c r="D31" s="59"/>
      <c r="E31" s="59"/>
      <c r="F31" s="59"/>
      <c r="G31" s="59"/>
      <c r="H31" s="60"/>
      <c r="I31" s="59"/>
      <c r="J31" s="59"/>
      <c r="K31" s="60" t="s">
        <v>845</v>
      </c>
      <c r="L31" s="59"/>
      <c r="M31" s="59"/>
      <c r="N31" s="59"/>
      <c r="O31" s="60" t="s">
        <v>912</v>
      </c>
      <c r="P31" s="59"/>
      <c r="Q31" s="59"/>
      <c r="R31" s="59"/>
      <c r="S31" s="59"/>
    </row>
    <row r="32" spans="1:19">
      <c r="B32" s="59"/>
      <c r="C32" s="61" t="s">
        <v>847</v>
      </c>
      <c r="D32" s="59"/>
      <c r="E32" s="59"/>
      <c r="F32" s="59"/>
      <c r="G32" s="59"/>
      <c r="I32" s="59"/>
      <c r="J32" s="59"/>
      <c r="K32" s="60" t="s">
        <v>113</v>
      </c>
      <c r="L32" s="59"/>
      <c r="M32" s="59"/>
      <c r="N32" s="59"/>
      <c r="O32" s="60" t="s">
        <v>112</v>
      </c>
      <c r="P32" s="59"/>
      <c r="Q32" s="59"/>
      <c r="R32" s="59"/>
      <c r="S32" s="59"/>
    </row>
    <row r="33" spans="2:19"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</row>
    <row r="34" spans="2:19"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</row>
    <row r="35" spans="2:19"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</row>
    <row r="36" spans="2:19"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</row>
    <row r="37" spans="2:19"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</row>
  </sheetData>
  <mergeCells count="2">
    <mergeCell ref="B2:S2"/>
    <mergeCell ref="B4:S4"/>
  </mergeCells>
  <pageMargins left="0.25" right="0.25" top="0.75" bottom="0.75" header="0.3" footer="0.3"/>
  <pageSetup scale="67" orientation="landscape" r:id="rId1"/>
  <headerFooter>
    <oddFooter xml:space="preserve">&amp;C&amp;8NOTA: ESTAN EN DEPURACIÓN INVENTARIOS Y RESGUARDOS ANTERIORES 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52"/>
  <sheetViews>
    <sheetView view="pageLayout" topLeftCell="A5" zoomScaleNormal="100" workbookViewId="0">
      <selection activeCell="D8" sqref="D8"/>
    </sheetView>
  </sheetViews>
  <sheetFormatPr baseColWidth="10" defaultRowHeight="15"/>
  <cols>
    <col min="1" max="1" width="3.140625" customWidth="1"/>
    <col min="2" max="2" width="4.7109375" customWidth="1"/>
    <col min="3" max="4" width="11.42578125" customWidth="1"/>
    <col min="5" max="5" width="11.42578125" hidden="1" customWidth="1"/>
    <col min="6" max="7" width="11.42578125" customWidth="1"/>
    <col min="8" max="8" width="37.7109375" customWidth="1"/>
    <col min="9" max="10" width="6" customWidth="1"/>
    <col min="11" max="12" width="7.28515625" customWidth="1"/>
    <col min="13" max="13" width="0" hidden="1" customWidth="1"/>
    <col min="14" max="14" width="26.7109375" customWidth="1"/>
    <col min="15" max="15" width="18.7109375" customWidth="1"/>
    <col min="16" max="17" width="0" hidden="1" customWidth="1"/>
    <col min="19" max="19" width="14.5703125" customWidth="1"/>
    <col min="20" max="20" width="0" hidden="1" customWidth="1"/>
  </cols>
  <sheetData>
    <row r="2" spans="2:20" ht="15.75"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</row>
    <row r="3" spans="2:20">
      <c r="B3" s="2"/>
      <c r="C3" s="2"/>
      <c r="D3" s="2"/>
      <c r="E3" s="2"/>
      <c r="F3" s="4"/>
      <c r="G3" s="4"/>
      <c r="H3" s="2"/>
      <c r="I3" s="2"/>
      <c r="J3" s="2"/>
      <c r="K3" s="2"/>
      <c r="L3" s="2"/>
      <c r="M3" s="2"/>
      <c r="N3" s="2"/>
      <c r="O3" s="2"/>
      <c r="P3" s="2"/>
      <c r="Q3" s="2"/>
      <c r="R3" s="4"/>
      <c r="S3" s="2"/>
    </row>
    <row r="4" spans="2:20">
      <c r="B4" s="139" t="s">
        <v>1066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</row>
    <row r="5" spans="2:20" ht="15.75" thickBot="1">
      <c r="H5" s="3"/>
      <c r="I5" s="3"/>
      <c r="J5" s="3"/>
      <c r="K5" s="8" t="s">
        <v>890</v>
      </c>
      <c r="L5" s="3"/>
      <c r="M5" s="3"/>
      <c r="N5" s="3"/>
      <c r="O5" s="3"/>
      <c r="P5" s="3"/>
      <c r="Q5" s="3"/>
      <c r="R5" s="3"/>
      <c r="S5" s="3"/>
    </row>
    <row r="6" spans="2:20" ht="30" customHeight="1" thickBot="1">
      <c r="B6" s="62" t="s">
        <v>1</v>
      </c>
      <c r="C6" s="62" t="s">
        <v>2</v>
      </c>
      <c r="D6" s="62" t="s">
        <v>3</v>
      </c>
      <c r="E6" s="62" t="s">
        <v>4</v>
      </c>
      <c r="F6" s="62" t="s">
        <v>1069</v>
      </c>
      <c r="G6" s="62" t="s">
        <v>1070</v>
      </c>
      <c r="H6" s="62" t="s">
        <v>5</v>
      </c>
      <c r="I6" s="62" t="s">
        <v>6</v>
      </c>
      <c r="J6" s="62" t="s">
        <v>7</v>
      </c>
      <c r="K6" s="62" t="s">
        <v>8</v>
      </c>
      <c r="L6" s="62" t="s">
        <v>9</v>
      </c>
      <c r="M6" s="62" t="s">
        <v>10</v>
      </c>
      <c r="N6" s="62" t="s">
        <v>28</v>
      </c>
      <c r="O6" s="62" t="s">
        <v>11</v>
      </c>
      <c r="P6" s="62" t="s">
        <v>12</v>
      </c>
      <c r="Q6" s="62" t="s">
        <v>13</v>
      </c>
      <c r="R6" s="62" t="s">
        <v>1062</v>
      </c>
      <c r="S6" s="62" t="s">
        <v>14</v>
      </c>
    </row>
    <row r="7" spans="2:20">
      <c r="B7" s="55">
        <v>1</v>
      </c>
      <c r="C7" s="55"/>
      <c r="D7" s="78">
        <v>0</v>
      </c>
      <c r="E7" s="55"/>
      <c r="F7" s="135">
        <f>D7*0.2</f>
        <v>0</v>
      </c>
      <c r="G7" s="135">
        <f>D7-F7</f>
        <v>0</v>
      </c>
      <c r="H7" s="55" t="s">
        <v>74</v>
      </c>
      <c r="I7" s="55" t="s">
        <v>30</v>
      </c>
      <c r="J7" s="55" t="s">
        <v>31</v>
      </c>
      <c r="K7" s="55" t="s">
        <v>19</v>
      </c>
      <c r="L7" s="55" t="s">
        <v>20</v>
      </c>
      <c r="M7" s="55"/>
      <c r="N7" s="55" t="s">
        <v>243</v>
      </c>
      <c r="O7" s="55" t="s">
        <v>890</v>
      </c>
      <c r="P7" s="55"/>
      <c r="Q7" s="55"/>
      <c r="R7" s="55" t="str">
        <f>CONCATENATE("*",H7,O7,"*")</f>
        <v>*MUFLA PARA ANÁLISIS DE ALIMENTOS TALLER DE FRUTAS Y HORTALIZAS*</v>
      </c>
      <c r="S7" s="55"/>
    </row>
    <row r="8" spans="2:20">
      <c r="B8" s="56">
        <v>2</v>
      </c>
      <c r="C8" s="56"/>
      <c r="D8" s="77">
        <v>1940.8</v>
      </c>
      <c r="E8" s="56"/>
      <c r="F8" s="135">
        <f t="shared" ref="F8:F36" si="0">D8*0.2</f>
        <v>388.16</v>
      </c>
      <c r="G8" s="135">
        <f t="shared" ref="G8:G36" si="1">D8-F8</f>
        <v>1552.6399999999999</v>
      </c>
      <c r="H8" s="56" t="s">
        <v>75</v>
      </c>
      <c r="I8" s="56" t="s">
        <v>30</v>
      </c>
      <c r="J8" s="56" t="s">
        <v>31</v>
      </c>
      <c r="K8" s="56" t="s">
        <v>19</v>
      </c>
      <c r="L8" s="56" t="s">
        <v>20</v>
      </c>
      <c r="M8" s="56"/>
      <c r="N8" s="56" t="s">
        <v>243</v>
      </c>
      <c r="O8" s="55" t="s">
        <v>890</v>
      </c>
      <c r="P8" s="56"/>
      <c r="Q8" s="56"/>
      <c r="R8" s="55" t="str">
        <f t="shared" ref="R8:R42" si="2">CONCATENATE("*",H8,O8,"*")</f>
        <v>*BÁSCULA TALLER DE FRUTAS Y HORTALIZAS*</v>
      </c>
      <c r="S8" s="56"/>
      <c r="T8" t="s">
        <v>883</v>
      </c>
    </row>
    <row r="9" spans="2:20">
      <c r="B9" s="56">
        <v>3</v>
      </c>
      <c r="C9" s="56"/>
      <c r="D9" s="77"/>
      <c r="E9" s="56"/>
      <c r="F9" s="135">
        <f t="shared" si="0"/>
        <v>0</v>
      </c>
      <c r="G9" s="135">
        <f t="shared" si="1"/>
        <v>0</v>
      </c>
      <c r="H9" s="56" t="s">
        <v>76</v>
      </c>
      <c r="I9" s="56" t="s">
        <v>30</v>
      </c>
      <c r="J9" s="56" t="s">
        <v>31</v>
      </c>
      <c r="K9" s="56" t="s">
        <v>19</v>
      </c>
      <c r="L9" s="56" t="s">
        <v>20</v>
      </c>
      <c r="M9" s="56"/>
      <c r="N9" s="56" t="s">
        <v>243</v>
      </c>
      <c r="O9" s="55" t="s">
        <v>890</v>
      </c>
      <c r="P9" s="56"/>
      <c r="Q9" s="56"/>
      <c r="R9" s="55" t="str">
        <f t="shared" si="2"/>
        <v>*DESHIDRATADOR CHICO TALLER DE FRUTAS Y HORTALIZAS*</v>
      </c>
      <c r="S9" s="56"/>
    </row>
    <row r="10" spans="2:20">
      <c r="B10" s="56">
        <v>4</v>
      </c>
      <c r="C10" s="56"/>
      <c r="D10" s="77"/>
      <c r="E10" s="56"/>
      <c r="F10" s="135">
        <f t="shared" si="0"/>
        <v>0</v>
      </c>
      <c r="G10" s="135">
        <f t="shared" si="1"/>
        <v>0</v>
      </c>
      <c r="H10" s="56" t="s">
        <v>77</v>
      </c>
      <c r="I10" s="56" t="s">
        <v>30</v>
      </c>
      <c r="J10" s="56" t="s">
        <v>31</v>
      </c>
      <c r="K10" s="56" t="s">
        <v>19</v>
      </c>
      <c r="L10" s="56" t="s">
        <v>20</v>
      </c>
      <c r="M10" s="56"/>
      <c r="N10" s="56" t="s">
        <v>243</v>
      </c>
      <c r="O10" s="55" t="s">
        <v>890</v>
      </c>
      <c r="P10" s="56"/>
      <c r="Q10" s="56"/>
      <c r="R10" s="55" t="str">
        <f t="shared" si="2"/>
        <v>*MUEBLE, DOS PUERTAS BEIGE TALLER DE FRUTAS Y HORTALIZAS*</v>
      </c>
      <c r="S10" s="56"/>
    </row>
    <row r="11" spans="2:20">
      <c r="B11" s="56">
        <v>5</v>
      </c>
      <c r="C11" s="56"/>
      <c r="D11" s="77"/>
      <c r="E11" s="56"/>
      <c r="F11" s="135">
        <f t="shared" si="0"/>
        <v>0</v>
      </c>
      <c r="G11" s="135">
        <f t="shared" si="1"/>
        <v>0</v>
      </c>
      <c r="H11" s="58" t="s">
        <v>78</v>
      </c>
      <c r="I11" s="58" t="s">
        <v>30</v>
      </c>
      <c r="J11" s="58" t="s">
        <v>31</v>
      </c>
      <c r="K11" s="58" t="s">
        <v>19</v>
      </c>
      <c r="L11" s="58" t="s">
        <v>61</v>
      </c>
      <c r="M11" s="56"/>
      <c r="N11" s="56" t="s">
        <v>243</v>
      </c>
      <c r="O11" s="55" t="s">
        <v>890</v>
      </c>
      <c r="P11" s="56"/>
      <c r="Q11" s="56"/>
      <c r="R11" s="55" t="str">
        <f t="shared" si="2"/>
        <v>*ESTUFATALLER DE FRUTAS Y HORTALIZAS*</v>
      </c>
      <c r="S11" s="56"/>
    </row>
    <row r="12" spans="2:20">
      <c r="B12" s="56">
        <v>6</v>
      </c>
      <c r="C12" s="56"/>
      <c r="D12" s="77"/>
      <c r="E12" s="56"/>
      <c r="F12" s="135">
        <f t="shared" si="0"/>
        <v>0</v>
      </c>
      <c r="G12" s="135">
        <f t="shared" si="1"/>
        <v>0</v>
      </c>
      <c r="H12" s="58" t="s">
        <v>79</v>
      </c>
      <c r="I12" s="56" t="s">
        <v>30</v>
      </c>
      <c r="J12" s="56" t="s">
        <v>31</v>
      </c>
      <c r="K12" s="56" t="s">
        <v>19</v>
      </c>
      <c r="L12" s="56" t="s">
        <v>20</v>
      </c>
      <c r="M12" s="56"/>
      <c r="N12" s="56" t="s">
        <v>243</v>
      </c>
      <c r="O12" s="55" t="s">
        <v>890</v>
      </c>
      <c r="P12" s="56"/>
      <c r="Q12" s="56"/>
      <c r="R12" s="55" t="str">
        <f t="shared" si="2"/>
        <v>*ANAQUEL TALLER DE FRUTAS Y HORTALIZAS*</v>
      </c>
      <c r="S12" s="56"/>
    </row>
    <row r="13" spans="2:20">
      <c r="B13" s="56">
        <v>7</v>
      </c>
      <c r="C13" s="56"/>
      <c r="D13" s="77"/>
      <c r="E13" s="56"/>
      <c r="F13" s="135">
        <f t="shared" si="0"/>
        <v>0</v>
      </c>
      <c r="G13" s="135">
        <f t="shared" si="1"/>
        <v>0</v>
      </c>
      <c r="H13" s="56" t="s">
        <v>80</v>
      </c>
      <c r="I13" s="56" t="s">
        <v>30</v>
      </c>
      <c r="J13" s="56" t="s">
        <v>31</v>
      </c>
      <c r="K13" s="56" t="s">
        <v>19</v>
      </c>
      <c r="L13" s="56" t="s">
        <v>20</v>
      </c>
      <c r="M13" s="56"/>
      <c r="N13" s="56" t="s">
        <v>243</v>
      </c>
      <c r="O13" s="55" t="s">
        <v>890</v>
      </c>
      <c r="P13" s="56"/>
      <c r="Q13" s="56"/>
      <c r="R13" s="55" t="str">
        <f t="shared" si="2"/>
        <v>*LAVABOTALLER DE FRUTAS Y HORTALIZAS*</v>
      </c>
      <c r="S13" s="56"/>
    </row>
    <row r="14" spans="2:20">
      <c r="B14" s="56">
        <v>8</v>
      </c>
      <c r="C14" s="56"/>
      <c r="D14" s="77">
        <v>3897.6</v>
      </c>
      <c r="E14" s="56"/>
      <c r="F14" s="135">
        <f t="shared" si="0"/>
        <v>779.52</v>
      </c>
      <c r="G14" s="135">
        <f t="shared" si="1"/>
        <v>3118.08</v>
      </c>
      <c r="H14" s="56" t="s">
        <v>81</v>
      </c>
      <c r="I14" s="56" t="s">
        <v>30</v>
      </c>
      <c r="J14" s="56" t="s">
        <v>31</v>
      </c>
      <c r="K14" s="56" t="s">
        <v>19</v>
      </c>
      <c r="L14" s="56" t="s">
        <v>20</v>
      </c>
      <c r="M14" s="56"/>
      <c r="N14" s="56" t="s">
        <v>243</v>
      </c>
      <c r="O14" s="55" t="s">
        <v>890</v>
      </c>
      <c r="P14" s="56"/>
      <c r="Q14" s="56"/>
      <c r="R14" s="55" t="str">
        <f t="shared" si="2"/>
        <v>*DESHIDRATADOR ACERO TALLER DE FRUTAS Y HORTALIZAS*</v>
      </c>
      <c r="S14" s="56"/>
      <c r="T14" t="s">
        <v>873</v>
      </c>
    </row>
    <row r="15" spans="2:20">
      <c r="B15" s="56">
        <v>9</v>
      </c>
      <c r="C15" s="56"/>
      <c r="D15" s="77"/>
      <c r="E15" s="56"/>
      <c r="F15" s="135">
        <f t="shared" si="0"/>
        <v>0</v>
      </c>
      <c r="G15" s="135">
        <f t="shared" si="1"/>
        <v>0</v>
      </c>
      <c r="H15" s="56" t="s">
        <v>82</v>
      </c>
      <c r="I15" s="56" t="s">
        <v>30</v>
      </c>
      <c r="J15" s="56" t="s">
        <v>31</v>
      </c>
      <c r="K15" s="56" t="s">
        <v>19</v>
      </c>
      <c r="L15" s="56" t="s">
        <v>20</v>
      </c>
      <c r="M15" s="56"/>
      <c r="N15" s="56" t="s">
        <v>243</v>
      </c>
      <c r="O15" s="55" t="s">
        <v>890</v>
      </c>
      <c r="P15" s="56"/>
      <c r="Q15" s="56"/>
      <c r="R15" s="55" t="str">
        <f t="shared" si="2"/>
        <v>*TINA DE ACERO PARA HACER QUESO TALLER DE FRUTAS Y HORTALIZAS*</v>
      </c>
      <c r="S15" s="56"/>
    </row>
    <row r="16" spans="2:20">
      <c r="B16" s="56">
        <v>10</v>
      </c>
      <c r="C16" s="56"/>
      <c r="D16" s="77"/>
      <c r="E16" s="56"/>
      <c r="F16" s="135">
        <f t="shared" si="0"/>
        <v>0</v>
      </c>
      <c r="G16" s="135">
        <f t="shared" si="1"/>
        <v>0</v>
      </c>
      <c r="H16" s="56" t="s">
        <v>83</v>
      </c>
      <c r="I16" s="56" t="s">
        <v>30</v>
      </c>
      <c r="J16" s="56" t="s">
        <v>31</v>
      </c>
      <c r="K16" s="56" t="s">
        <v>19</v>
      </c>
      <c r="L16" s="56" t="s">
        <v>20</v>
      </c>
      <c r="M16" s="56"/>
      <c r="N16" s="56" t="s">
        <v>243</v>
      </c>
      <c r="O16" s="55" t="s">
        <v>890</v>
      </c>
      <c r="P16" s="56"/>
      <c r="Q16" s="56"/>
      <c r="R16" s="55" t="str">
        <f t="shared" si="2"/>
        <v>*HIDROLAVADORATALLER DE FRUTAS Y HORTALIZAS*</v>
      </c>
      <c r="S16" s="56"/>
    </row>
    <row r="17" spans="2:19">
      <c r="B17" s="56">
        <v>11</v>
      </c>
      <c r="C17" s="56"/>
      <c r="D17" s="77"/>
      <c r="E17" s="56"/>
      <c r="F17" s="135">
        <f t="shared" si="0"/>
        <v>0</v>
      </c>
      <c r="G17" s="135">
        <f t="shared" si="1"/>
        <v>0</v>
      </c>
      <c r="H17" s="56" t="s">
        <v>84</v>
      </c>
      <c r="I17" s="56" t="s">
        <v>30</v>
      </c>
      <c r="J17" s="56" t="s">
        <v>31</v>
      </c>
      <c r="K17" s="56" t="s">
        <v>19</v>
      </c>
      <c r="L17" s="56" t="s">
        <v>20</v>
      </c>
      <c r="M17" s="56"/>
      <c r="N17" s="56" t="s">
        <v>243</v>
      </c>
      <c r="O17" s="55" t="s">
        <v>890</v>
      </c>
      <c r="P17" s="56"/>
      <c r="Q17" s="56"/>
      <c r="R17" s="55" t="str">
        <f t="shared" si="2"/>
        <v>*BANDA DE ACERO CON LAVADO DE CEPILLO TALLER DE FRUTAS Y HORTALIZAS*</v>
      </c>
      <c r="S17" s="56"/>
    </row>
    <row r="18" spans="2:19">
      <c r="B18" s="56">
        <v>12</v>
      </c>
      <c r="C18" s="56"/>
      <c r="D18" s="77"/>
      <c r="E18" s="56"/>
      <c r="F18" s="135">
        <f t="shared" si="0"/>
        <v>0</v>
      </c>
      <c r="G18" s="135">
        <f t="shared" si="1"/>
        <v>0</v>
      </c>
      <c r="H18" s="56" t="s">
        <v>85</v>
      </c>
      <c r="I18" s="56" t="s">
        <v>30</v>
      </c>
      <c r="J18" s="56" t="s">
        <v>31</v>
      </c>
      <c r="K18" s="56" t="s">
        <v>19</v>
      </c>
      <c r="L18" s="56" t="s">
        <v>20</v>
      </c>
      <c r="M18" s="56"/>
      <c r="N18" s="56" t="s">
        <v>243</v>
      </c>
      <c r="O18" s="55" t="s">
        <v>890</v>
      </c>
      <c r="P18" s="56"/>
      <c r="Q18" s="56"/>
      <c r="R18" s="55" t="str">
        <f t="shared" si="2"/>
        <v>*BANDA PARA TRASLADAR PRODUCTO TALLER DE FRUTAS Y HORTALIZAS*</v>
      </c>
      <c r="S18" s="56"/>
    </row>
    <row r="19" spans="2:19">
      <c r="B19" s="56">
        <v>13</v>
      </c>
      <c r="C19" s="56"/>
      <c r="D19" s="77"/>
      <c r="E19" s="56"/>
      <c r="F19" s="135">
        <f t="shared" si="0"/>
        <v>0</v>
      </c>
      <c r="G19" s="135">
        <f t="shared" si="1"/>
        <v>0</v>
      </c>
      <c r="H19" s="56" t="s">
        <v>86</v>
      </c>
      <c r="I19" s="56" t="s">
        <v>30</v>
      </c>
      <c r="J19" s="56" t="s">
        <v>31</v>
      </c>
      <c r="K19" s="56" t="s">
        <v>19</v>
      </c>
      <c r="L19" s="56" t="s">
        <v>20</v>
      </c>
      <c r="M19" s="56"/>
      <c r="N19" s="56" t="s">
        <v>243</v>
      </c>
      <c r="O19" s="55" t="s">
        <v>890</v>
      </c>
      <c r="P19" s="56"/>
      <c r="Q19" s="56"/>
      <c r="R19" s="55" t="str">
        <f t="shared" si="2"/>
        <v>*BANADA PARA TRASLADAR PRODUCTO Y PICARLO TALLER DE FRUTAS Y HORTALIZAS*</v>
      </c>
      <c r="S19" s="56"/>
    </row>
    <row r="20" spans="2:19">
      <c r="B20" s="56">
        <v>14</v>
      </c>
      <c r="C20" s="56"/>
      <c r="D20" s="77"/>
      <c r="E20" s="56"/>
      <c r="F20" s="135">
        <f t="shared" si="0"/>
        <v>0</v>
      </c>
      <c r="G20" s="135">
        <f t="shared" si="1"/>
        <v>0</v>
      </c>
      <c r="H20" s="56" t="s">
        <v>87</v>
      </c>
      <c r="I20" s="56" t="s">
        <v>30</v>
      </c>
      <c r="J20" s="56" t="s">
        <v>31</v>
      </c>
      <c r="K20" s="56" t="s">
        <v>19</v>
      </c>
      <c r="L20" s="56" t="s">
        <v>20</v>
      </c>
      <c r="M20" s="56"/>
      <c r="N20" s="56" t="s">
        <v>243</v>
      </c>
      <c r="O20" s="55" t="s">
        <v>890</v>
      </c>
      <c r="P20" s="56"/>
      <c r="Q20" s="56"/>
      <c r="R20" s="55" t="str">
        <f t="shared" si="2"/>
        <v>*PELADORA TALLER DE FRUTAS Y HORTALIZAS*</v>
      </c>
      <c r="S20" s="56"/>
    </row>
    <row r="21" spans="2:19">
      <c r="B21" s="56">
        <v>15</v>
      </c>
      <c r="C21" s="56"/>
      <c r="D21" s="77"/>
      <c r="E21" s="56"/>
      <c r="F21" s="135">
        <f t="shared" si="0"/>
        <v>0</v>
      </c>
      <c r="G21" s="135">
        <f t="shared" si="1"/>
        <v>0</v>
      </c>
      <c r="H21" s="56" t="s">
        <v>88</v>
      </c>
      <c r="I21" s="56" t="s">
        <v>30</v>
      </c>
      <c r="J21" s="56" t="s">
        <v>31</v>
      </c>
      <c r="K21" s="56" t="s">
        <v>19</v>
      </c>
      <c r="L21" s="56" t="s">
        <v>20</v>
      </c>
      <c r="M21" s="56"/>
      <c r="N21" s="56" t="s">
        <v>243</v>
      </c>
      <c r="O21" s="55" t="s">
        <v>890</v>
      </c>
      <c r="P21" s="56"/>
      <c r="Q21" s="56"/>
      <c r="R21" s="55" t="str">
        <f t="shared" si="2"/>
        <v>*TINA PARA LAVADO DE BERRYS CON ARNERO TALLER DE FRUTAS Y HORTALIZAS*</v>
      </c>
      <c r="S21" s="56"/>
    </row>
    <row r="22" spans="2:19">
      <c r="B22" s="56">
        <v>16</v>
      </c>
      <c r="C22" s="56"/>
      <c r="D22" s="77"/>
      <c r="E22" s="56"/>
      <c r="F22" s="135">
        <f t="shared" si="0"/>
        <v>0</v>
      </c>
      <c r="G22" s="135">
        <f t="shared" si="1"/>
        <v>0</v>
      </c>
      <c r="H22" s="56" t="s">
        <v>89</v>
      </c>
      <c r="I22" s="56" t="s">
        <v>30</v>
      </c>
      <c r="J22" s="56" t="s">
        <v>31</v>
      </c>
      <c r="K22" s="56" t="s">
        <v>19</v>
      </c>
      <c r="L22" s="56" t="s">
        <v>20</v>
      </c>
      <c r="M22" s="56"/>
      <c r="N22" s="56" t="s">
        <v>243</v>
      </c>
      <c r="O22" s="55" t="s">
        <v>890</v>
      </c>
      <c r="P22" s="56"/>
      <c r="Q22" s="56"/>
      <c r="R22" s="55" t="str">
        <f t="shared" si="2"/>
        <v>*ESCALDADOR CHICO TALLER DE FRUTAS Y HORTALIZAS*</v>
      </c>
      <c r="S22" s="56"/>
    </row>
    <row r="23" spans="2:19">
      <c r="B23" s="56">
        <v>17</v>
      </c>
      <c r="C23" s="56"/>
      <c r="D23" s="77"/>
      <c r="E23" s="56"/>
      <c r="F23" s="135">
        <f t="shared" si="0"/>
        <v>0</v>
      </c>
      <c r="G23" s="135">
        <f t="shared" si="1"/>
        <v>0</v>
      </c>
      <c r="H23" s="56" t="s">
        <v>90</v>
      </c>
      <c r="I23" s="56" t="s">
        <v>30</v>
      </c>
      <c r="J23" s="56" t="s">
        <v>31</v>
      </c>
      <c r="K23" s="56" t="s">
        <v>19</v>
      </c>
      <c r="L23" s="56" t="s">
        <v>20</v>
      </c>
      <c r="M23" s="56"/>
      <c r="N23" s="56" t="s">
        <v>243</v>
      </c>
      <c r="O23" s="55" t="s">
        <v>890</v>
      </c>
      <c r="P23" s="56"/>
      <c r="Q23" s="56"/>
      <c r="R23" s="55" t="str">
        <f t="shared" si="2"/>
        <v>*2 BANDAS PARA TRASLADAR PRODUCTO TALLER DE FRUTAS Y HORTALIZAS*</v>
      </c>
      <c r="S23" s="56"/>
    </row>
    <row r="24" spans="2:19">
      <c r="B24" s="56">
        <v>18</v>
      </c>
      <c r="C24" s="56"/>
      <c r="D24" s="77"/>
      <c r="E24" s="56"/>
      <c r="F24" s="135">
        <f t="shared" si="0"/>
        <v>0</v>
      </c>
      <c r="G24" s="135">
        <f t="shared" si="1"/>
        <v>0</v>
      </c>
      <c r="H24" s="56" t="s">
        <v>92</v>
      </c>
      <c r="I24" s="56" t="s">
        <v>30</v>
      </c>
      <c r="J24" s="56" t="s">
        <v>31</v>
      </c>
      <c r="K24" s="56" t="s">
        <v>19</v>
      </c>
      <c r="L24" s="56" t="s">
        <v>20</v>
      </c>
      <c r="M24" s="56"/>
      <c r="N24" s="56" t="s">
        <v>243</v>
      </c>
      <c r="O24" s="55" t="s">
        <v>890</v>
      </c>
      <c r="P24" s="56"/>
      <c r="Q24" s="56"/>
      <c r="R24" s="55" t="str">
        <f t="shared" si="2"/>
        <v>*EXPULPADOR TALLER DE FRUTAS Y HORTALIZAS*</v>
      </c>
      <c r="S24" s="56"/>
    </row>
    <row r="25" spans="2:19">
      <c r="B25" s="56">
        <v>19</v>
      </c>
      <c r="C25" s="56"/>
      <c r="D25" s="77"/>
      <c r="E25" s="56"/>
      <c r="F25" s="135">
        <f t="shared" si="0"/>
        <v>0</v>
      </c>
      <c r="G25" s="135">
        <f t="shared" si="1"/>
        <v>0</v>
      </c>
      <c r="H25" s="56" t="s">
        <v>93</v>
      </c>
      <c r="I25" s="56" t="s">
        <v>30</v>
      </c>
      <c r="J25" s="56" t="s">
        <v>31</v>
      </c>
      <c r="K25" s="56" t="s">
        <v>19</v>
      </c>
      <c r="L25" s="56" t="s">
        <v>20</v>
      </c>
      <c r="M25" s="56"/>
      <c r="N25" s="56" t="s">
        <v>243</v>
      </c>
      <c r="O25" s="55" t="s">
        <v>890</v>
      </c>
      <c r="P25" s="56"/>
      <c r="Q25" s="56"/>
      <c r="R25" s="55" t="str">
        <f t="shared" si="2"/>
        <v>*MEZCLADORA GRANDE  DE ACERO TALLER DE FRUTAS Y HORTALIZAS*</v>
      </c>
      <c r="S25" s="56"/>
    </row>
    <row r="26" spans="2:19">
      <c r="B26" s="56">
        <v>20</v>
      </c>
      <c r="C26" s="56"/>
      <c r="D26" s="77"/>
      <c r="E26" s="56"/>
      <c r="F26" s="135">
        <f t="shared" si="0"/>
        <v>0</v>
      </c>
      <c r="G26" s="135">
        <f t="shared" si="1"/>
        <v>0</v>
      </c>
      <c r="H26" s="56" t="s">
        <v>94</v>
      </c>
      <c r="I26" s="56" t="s">
        <v>30</v>
      </c>
      <c r="J26" s="56" t="s">
        <v>31</v>
      </c>
      <c r="K26" s="56" t="s">
        <v>19</v>
      </c>
      <c r="L26" s="56" t="s">
        <v>20</v>
      </c>
      <c r="M26" s="56"/>
      <c r="N26" s="56" t="s">
        <v>243</v>
      </c>
      <c r="O26" s="55" t="s">
        <v>890</v>
      </c>
      <c r="P26" s="56"/>
      <c r="Q26" s="56"/>
      <c r="R26" s="55" t="str">
        <f t="shared" si="2"/>
        <v>*MESA PARA TAPAR BOTELLASTALLER DE FRUTAS Y HORTALIZAS*</v>
      </c>
      <c r="S26" s="56"/>
    </row>
    <row r="27" spans="2:19">
      <c r="B27" s="56">
        <v>21</v>
      </c>
      <c r="C27" s="56"/>
      <c r="D27" s="77"/>
      <c r="E27" s="56"/>
      <c r="F27" s="135">
        <f t="shared" si="0"/>
        <v>0</v>
      </c>
      <c r="G27" s="135">
        <f t="shared" si="1"/>
        <v>0</v>
      </c>
      <c r="H27" s="56" t="s">
        <v>95</v>
      </c>
      <c r="I27" s="56" t="s">
        <v>30</v>
      </c>
      <c r="J27" s="56" t="s">
        <v>31</v>
      </c>
      <c r="K27" s="56" t="s">
        <v>19</v>
      </c>
      <c r="L27" s="56" t="s">
        <v>20</v>
      </c>
      <c r="M27" s="56"/>
      <c r="N27" s="56" t="s">
        <v>243</v>
      </c>
      <c r="O27" s="55" t="s">
        <v>890</v>
      </c>
      <c r="P27" s="56"/>
      <c r="Q27" s="56"/>
      <c r="R27" s="55" t="str">
        <f t="shared" si="2"/>
        <v>*CAMARA DE REFRIGERACIÓN TALLER DE FRUTAS Y HORTALIZAS*</v>
      </c>
      <c r="S27" s="56"/>
    </row>
    <row r="28" spans="2:19">
      <c r="B28" s="56">
        <v>22</v>
      </c>
      <c r="C28" s="56"/>
      <c r="D28" s="77"/>
      <c r="E28" s="56"/>
      <c r="F28" s="135">
        <f t="shared" si="0"/>
        <v>0</v>
      </c>
      <c r="G28" s="135">
        <f t="shared" si="1"/>
        <v>0</v>
      </c>
      <c r="H28" s="56" t="s">
        <v>96</v>
      </c>
      <c r="I28" s="56" t="s">
        <v>30</v>
      </c>
      <c r="J28" s="56" t="s">
        <v>31</v>
      </c>
      <c r="K28" s="56" t="s">
        <v>19</v>
      </c>
      <c r="L28" s="56" t="s">
        <v>20</v>
      </c>
      <c r="M28" s="56"/>
      <c r="N28" s="56" t="s">
        <v>243</v>
      </c>
      <c r="O28" s="55" t="s">
        <v>890</v>
      </c>
      <c r="P28" s="56"/>
      <c r="Q28" s="56"/>
      <c r="R28" s="55" t="str">
        <f t="shared" si="2"/>
        <v>*TUBO PASTEURIZADOR TALLER DE FRUTAS Y HORTALIZAS*</v>
      </c>
      <c r="S28" s="56"/>
    </row>
    <row r="29" spans="2:19">
      <c r="B29" s="56">
        <v>23</v>
      </c>
      <c r="C29" s="56"/>
      <c r="D29" s="77"/>
      <c r="E29" s="56"/>
      <c r="F29" s="135">
        <f t="shared" si="0"/>
        <v>0</v>
      </c>
      <c r="G29" s="135">
        <f t="shared" si="1"/>
        <v>0</v>
      </c>
      <c r="H29" s="56" t="s">
        <v>97</v>
      </c>
      <c r="I29" s="56" t="s">
        <v>30</v>
      </c>
      <c r="J29" s="56" t="s">
        <v>31</v>
      </c>
      <c r="K29" s="56" t="s">
        <v>19</v>
      </c>
      <c r="L29" s="56" t="s">
        <v>20</v>
      </c>
      <c r="M29" s="56"/>
      <c r="N29" s="56" t="s">
        <v>243</v>
      </c>
      <c r="O29" s="55" t="s">
        <v>890</v>
      </c>
      <c r="P29" s="56"/>
      <c r="Q29" s="56"/>
      <c r="R29" s="55" t="str">
        <f t="shared" si="2"/>
        <v>*BANDA DE TRASLADO CON SECADO DE PRODUCTO TALLER DE FRUTAS Y HORTALIZAS*</v>
      </c>
      <c r="S29" s="56"/>
    </row>
    <row r="30" spans="2:19">
      <c r="B30" s="56">
        <v>24</v>
      </c>
      <c r="C30" s="56"/>
      <c r="D30" s="77"/>
      <c r="E30" s="56"/>
      <c r="F30" s="135">
        <f t="shared" si="0"/>
        <v>0</v>
      </c>
      <c r="G30" s="135">
        <f t="shared" si="1"/>
        <v>0</v>
      </c>
      <c r="H30" s="56" t="s">
        <v>69</v>
      </c>
      <c r="I30" s="56" t="s">
        <v>30</v>
      </c>
      <c r="J30" s="56" t="s">
        <v>31</v>
      </c>
      <c r="K30" s="56" t="s">
        <v>19</v>
      </c>
      <c r="L30" s="56" t="s">
        <v>20</v>
      </c>
      <c r="M30" s="56"/>
      <c r="N30" s="56" t="s">
        <v>243</v>
      </c>
      <c r="O30" s="55" t="s">
        <v>890</v>
      </c>
      <c r="P30" s="56"/>
      <c r="Q30" s="56"/>
      <c r="R30" s="55" t="str">
        <f t="shared" si="2"/>
        <v>*MESA DE ACERO TALLER DE FRUTAS Y HORTALIZAS*</v>
      </c>
      <c r="S30" s="56"/>
    </row>
    <row r="31" spans="2:19">
      <c r="B31" s="56">
        <v>25</v>
      </c>
      <c r="C31" s="56"/>
      <c r="D31" s="77"/>
      <c r="E31" s="56"/>
      <c r="F31" s="135">
        <f t="shared" si="0"/>
        <v>0</v>
      </c>
      <c r="G31" s="135">
        <f t="shared" si="1"/>
        <v>0</v>
      </c>
      <c r="H31" s="56" t="s">
        <v>98</v>
      </c>
      <c r="I31" s="56" t="s">
        <v>30</v>
      </c>
      <c r="J31" s="56" t="s">
        <v>31</v>
      </c>
      <c r="K31" s="56" t="s">
        <v>19</v>
      </c>
      <c r="L31" s="56" t="s">
        <v>20</v>
      </c>
      <c r="M31" s="56"/>
      <c r="N31" s="56" t="s">
        <v>243</v>
      </c>
      <c r="O31" s="55" t="s">
        <v>890</v>
      </c>
      <c r="P31" s="56"/>
      <c r="Q31" s="56"/>
      <c r="R31" s="55" t="str">
        <f t="shared" si="2"/>
        <v>*TUNER CAMBIO TÉCNICO TALLER DE FRUTAS Y HORTALIZAS*</v>
      </c>
      <c r="S31" s="56"/>
    </row>
    <row r="32" spans="2:19">
      <c r="B32" s="56">
        <v>26</v>
      </c>
      <c r="C32" s="56"/>
      <c r="D32" s="77"/>
      <c r="E32" s="56"/>
      <c r="F32" s="135">
        <f t="shared" si="0"/>
        <v>0</v>
      </c>
      <c r="G32" s="135">
        <f t="shared" si="1"/>
        <v>0</v>
      </c>
      <c r="H32" s="56" t="s">
        <v>99</v>
      </c>
      <c r="I32" s="56" t="s">
        <v>30</v>
      </c>
      <c r="J32" s="56" t="s">
        <v>31</v>
      </c>
      <c r="K32" s="56" t="s">
        <v>19</v>
      </c>
      <c r="L32" s="56" t="s">
        <v>20</v>
      </c>
      <c r="M32" s="56"/>
      <c r="N32" s="56" t="s">
        <v>243</v>
      </c>
      <c r="O32" s="55" t="s">
        <v>890</v>
      </c>
      <c r="P32" s="56"/>
      <c r="Q32" s="56"/>
      <c r="R32" s="55" t="str">
        <f t="shared" si="2"/>
        <v>*MARMITA DE VAPOR TALLER DE FRUTAS Y HORTALIZAS*</v>
      </c>
      <c r="S32" s="56"/>
    </row>
    <row r="33" spans="2:19">
      <c r="B33" s="56">
        <v>27</v>
      </c>
      <c r="C33" s="56"/>
      <c r="D33" s="77"/>
      <c r="E33" s="56"/>
      <c r="F33" s="135">
        <f t="shared" si="0"/>
        <v>0</v>
      </c>
      <c r="G33" s="135">
        <f t="shared" si="1"/>
        <v>0</v>
      </c>
      <c r="H33" s="56" t="s">
        <v>100</v>
      </c>
      <c r="I33" s="56" t="s">
        <v>30</v>
      </c>
      <c r="J33" s="56" t="s">
        <v>31</v>
      </c>
      <c r="K33" s="56" t="s">
        <v>19</v>
      </c>
      <c r="L33" s="56" t="s">
        <v>20</v>
      </c>
      <c r="M33" s="56"/>
      <c r="N33" s="56" t="s">
        <v>243</v>
      </c>
      <c r="O33" s="55" t="s">
        <v>890</v>
      </c>
      <c r="P33" s="56"/>
      <c r="Q33" s="56"/>
      <c r="R33" s="55" t="str">
        <f t="shared" si="2"/>
        <v>*LAVADO DE BOTELLA TALLER DE FRUTAS Y HORTALIZAS*</v>
      </c>
      <c r="S33" s="56"/>
    </row>
    <row r="34" spans="2:19">
      <c r="B34" s="56">
        <v>28</v>
      </c>
      <c r="C34" s="56"/>
      <c r="D34" s="77"/>
      <c r="E34" s="56"/>
      <c r="F34" s="135">
        <f t="shared" si="0"/>
        <v>0</v>
      </c>
      <c r="G34" s="135">
        <f t="shared" si="1"/>
        <v>0</v>
      </c>
      <c r="H34" s="56" t="s">
        <v>101</v>
      </c>
      <c r="I34" s="56" t="s">
        <v>30</v>
      </c>
      <c r="J34" s="56" t="s">
        <v>31</v>
      </c>
      <c r="K34" s="56" t="s">
        <v>19</v>
      </c>
      <c r="L34" s="56" t="s">
        <v>20</v>
      </c>
      <c r="M34" s="56"/>
      <c r="N34" s="56" t="s">
        <v>243</v>
      </c>
      <c r="O34" s="55" t="s">
        <v>890</v>
      </c>
      <c r="P34" s="56"/>
      <c r="Q34" s="56"/>
      <c r="R34" s="55" t="str">
        <f t="shared" si="2"/>
        <v>*EMBUTIDOR DE AIRE TALLER DE FRUTAS Y HORTALIZAS*</v>
      </c>
      <c r="S34" s="56"/>
    </row>
    <row r="35" spans="2:19">
      <c r="B35" s="56">
        <v>29</v>
      </c>
      <c r="C35" s="56"/>
      <c r="D35" s="77"/>
      <c r="E35" s="56"/>
      <c r="F35" s="135">
        <f t="shared" si="0"/>
        <v>0</v>
      </c>
      <c r="G35" s="135">
        <f t="shared" si="1"/>
        <v>0</v>
      </c>
      <c r="H35" s="56" t="s">
        <v>102</v>
      </c>
      <c r="I35" s="56" t="s">
        <v>30</v>
      </c>
      <c r="J35" s="56" t="s">
        <v>31</v>
      </c>
      <c r="K35" s="56" t="s">
        <v>19</v>
      </c>
      <c r="L35" s="56" t="s">
        <v>20</v>
      </c>
      <c r="M35" s="56"/>
      <c r="N35" s="56" t="s">
        <v>243</v>
      </c>
      <c r="O35" s="55" t="s">
        <v>890</v>
      </c>
      <c r="P35" s="56"/>
      <c r="Q35" s="56"/>
      <c r="R35" s="55" t="str">
        <f t="shared" si="2"/>
        <v>*OLLA ESCALDADORATALLER DE FRUTAS Y HORTALIZAS*</v>
      </c>
      <c r="S35" s="56"/>
    </row>
    <row r="36" spans="2:19">
      <c r="B36" s="56">
        <v>30</v>
      </c>
      <c r="C36" s="56"/>
      <c r="D36" s="77"/>
      <c r="E36" s="56"/>
      <c r="F36" s="135">
        <f t="shared" si="0"/>
        <v>0</v>
      </c>
      <c r="G36" s="135">
        <f t="shared" si="1"/>
        <v>0</v>
      </c>
      <c r="H36" s="56" t="s">
        <v>97</v>
      </c>
      <c r="I36" s="56" t="s">
        <v>30</v>
      </c>
      <c r="J36" s="56" t="s">
        <v>31</v>
      </c>
      <c r="K36" s="56" t="s">
        <v>19</v>
      </c>
      <c r="L36" s="56" t="s">
        <v>20</v>
      </c>
      <c r="M36" s="56"/>
      <c r="N36" s="56" t="s">
        <v>243</v>
      </c>
      <c r="O36" s="55" t="s">
        <v>890</v>
      </c>
      <c r="P36" s="56"/>
      <c r="Q36" s="56"/>
      <c r="R36" s="55" t="str">
        <f t="shared" si="2"/>
        <v>*BANDA DE TRASLADO CON SECADO DE PRODUCTO TALLER DE FRUTAS Y HORTALIZAS*</v>
      </c>
      <c r="S36" s="56"/>
    </row>
    <row r="37" spans="2:19">
      <c r="B37" s="56">
        <v>31</v>
      </c>
      <c r="C37" s="56"/>
      <c r="D37" s="77"/>
      <c r="E37" s="56"/>
      <c r="F37" s="136">
        <f>D37*0.1</f>
        <v>0</v>
      </c>
      <c r="G37" s="136">
        <f>D37-F37</f>
        <v>0</v>
      </c>
      <c r="H37" s="56" t="s">
        <v>103</v>
      </c>
      <c r="I37" s="56" t="s">
        <v>30</v>
      </c>
      <c r="J37" s="56" t="s">
        <v>31</v>
      </c>
      <c r="K37" s="56" t="s">
        <v>19</v>
      </c>
      <c r="L37" s="56" t="s">
        <v>20</v>
      </c>
      <c r="M37" s="56"/>
      <c r="N37" s="56" t="s">
        <v>243</v>
      </c>
      <c r="O37" s="55" t="s">
        <v>890</v>
      </c>
      <c r="P37" s="56"/>
      <c r="Q37" s="56"/>
      <c r="R37" s="55" t="str">
        <f t="shared" si="2"/>
        <v>*2, BANCOS TALLER DE FRUTAS Y HORTALIZAS*</v>
      </c>
      <c r="S37" s="56"/>
    </row>
    <row r="38" spans="2:19">
      <c r="B38" s="56">
        <v>32</v>
      </c>
      <c r="C38" s="56"/>
      <c r="D38" s="77"/>
      <c r="E38" s="56"/>
      <c r="F38" s="136">
        <f t="shared" ref="F38:F42" si="3">D38*0.1</f>
        <v>0</v>
      </c>
      <c r="G38" s="136">
        <f t="shared" ref="G38:G42" si="4">D38-F38</f>
        <v>0</v>
      </c>
      <c r="H38" s="56" t="s">
        <v>104</v>
      </c>
      <c r="I38" s="56" t="s">
        <v>30</v>
      </c>
      <c r="J38" s="56" t="s">
        <v>31</v>
      </c>
      <c r="K38" s="56" t="s">
        <v>19</v>
      </c>
      <c r="L38" s="56" t="s">
        <v>20</v>
      </c>
      <c r="M38" s="56"/>
      <c r="N38" s="56" t="s">
        <v>243</v>
      </c>
      <c r="O38" s="55" t="s">
        <v>890</v>
      </c>
      <c r="P38" s="56"/>
      <c r="Q38" s="56"/>
      <c r="R38" s="55" t="str">
        <f t="shared" si="2"/>
        <v>*2, MESAS DE ACERO TALLER DE FRUTAS Y HORTALIZAS*</v>
      </c>
      <c r="S38" s="56"/>
    </row>
    <row r="39" spans="2:19">
      <c r="B39" s="56">
        <v>33</v>
      </c>
      <c r="C39" s="56"/>
      <c r="D39" s="77"/>
      <c r="E39" s="56"/>
      <c r="F39" s="136">
        <f t="shared" si="3"/>
        <v>0</v>
      </c>
      <c r="G39" s="136">
        <f t="shared" si="4"/>
        <v>0</v>
      </c>
      <c r="H39" s="58" t="s">
        <v>73</v>
      </c>
      <c r="I39" s="56" t="s">
        <v>30</v>
      </c>
      <c r="J39" s="56" t="s">
        <v>31</v>
      </c>
      <c r="K39" s="56" t="s">
        <v>19</v>
      </c>
      <c r="L39" s="56" t="s">
        <v>20</v>
      </c>
      <c r="M39" s="56"/>
      <c r="N39" s="56" t="s">
        <v>243</v>
      </c>
      <c r="O39" s="55" t="s">
        <v>890</v>
      </c>
      <c r="P39" s="56"/>
      <c r="Q39" s="56"/>
      <c r="R39" s="55" t="str">
        <f t="shared" si="2"/>
        <v>*3, ANAQUEL TALLER DE FRUTAS Y HORTALIZAS*</v>
      </c>
      <c r="S39" s="56"/>
    </row>
    <row r="40" spans="2:19">
      <c r="B40" s="56">
        <v>34</v>
      </c>
      <c r="C40" s="56"/>
      <c r="D40" s="77"/>
      <c r="E40" s="56"/>
      <c r="F40" s="136">
        <f t="shared" si="3"/>
        <v>0</v>
      </c>
      <c r="G40" s="136">
        <f t="shared" si="4"/>
        <v>0</v>
      </c>
      <c r="H40" s="56" t="s">
        <v>105</v>
      </c>
      <c r="I40" s="56" t="s">
        <v>30</v>
      </c>
      <c r="J40" s="56" t="s">
        <v>31</v>
      </c>
      <c r="K40" s="56" t="s">
        <v>19</v>
      </c>
      <c r="L40" s="56" t="s">
        <v>20</v>
      </c>
      <c r="M40" s="56"/>
      <c r="N40" s="56" t="s">
        <v>243</v>
      </c>
      <c r="O40" s="55" t="s">
        <v>890</v>
      </c>
      <c r="P40" s="56"/>
      <c r="Q40" s="56"/>
      <c r="R40" s="55" t="str">
        <f t="shared" si="2"/>
        <v>*LAVABO TALLER DE FRUTAS Y HORTALIZAS*</v>
      </c>
      <c r="S40" s="56"/>
    </row>
    <row r="41" spans="2:19">
      <c r="B41" s="56">
        <v>35</v>
      </c>
      <c r="C41" s="56"/>
      <c r="D41" s="77"/>
      <c r="E41" s="56"/>
      <c r="F41" s="136">
        <f t="shared" si="3"/>
        <v>0</v>
      </c>
      <c r="G41" s="136">
        <f t="shared" si="4"/>
        <v>0</v>
      </c>
      <c r="H41" s="56" t="s">
        <v>107</v>
      </c>
      <c r="I41" s="56" t="s">
        <v>30</v>
      </c>
      <c r="J41" s="56" t="s">
        <v>31</v>
      </c>
      <c r="K41" s="56" t="s">
        <v>19</v>
      </c>
      <c r="L41" s="56" t="s">
        <v>20</v>
      </c>
      <c r="M41" s="56"/>
      <c r="N41" s="56" t="s">
        <v>243</v>
      </c>
      <c r="O41" s="55" t="s">
        <v>890</v>
      </c>
      <c r="P41" s="56"/>
      <c r="Q41" s="56"/>
      <c r="R41" s="55" t="str">
        <f t="shared" si="2"/>
        <v>*BOTIQUÍN TALLER DE FRUTAS Y HORTALIZAS*</v>
      </c>
      <c r="S41" s="56"/>
    </row>
    <row r="42" spans="2:19">
      <c r="B42" s="56">
        <v>36</v>
      </c>
      <c r="C42" s="56"/>
      <c r="D42" s="77"/>
      <c r="E42" s="56"/>
      <c r="F42" s="136">
        <f t="shared" si="3"/>
        <v>0</v>
      </c>
      <c r="G42" s="136">
        <f t="shared" si="4"/>
        <v>0</v>
      </c>
      <c r="H42" s="56" t="s">
        <v>106</v>
      </c>
      <c r="I42" s="56" t="s">
        <v>30</v>
      </c>
      <c r="J42" s="56" t="s">
        <v>31</v>
      </c>
      <c r="K42" s="56" t="s">
        <v>19</v>
      </c>
      <c r="L42" s="56" t="s">
        <v>20</v>
      </c>
      <c r="M42" s="56"/>
      <c r="N42" s="56" t="s">
        <v>243</v>
      </c>
      <c r="O42" s="55" t="s">
        <v>890</v>
      </c>
      <c r="P42" s="56"/>
      <c r="Q42" s="56"/>
      <c r="R42" s="55" t="str">
        <f t="shared" si="2"/>
        <v>*EXTINTOR TALLER DE FRUTAS Y HORTALIZAS*</v>
      </c>
      <c r="S42" s="56"/>
    </row>
    <row r="43" spans="2:19" hidden="1"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</row>
    <row r="44" spans="2:19" ht="15" hidden="1" customHeight="1"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</row>
    <row r="45" spans="2:19" hidden="1"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</row>
    <row r="46" spans="2:19"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</row>
    <row r="47" spans="2:19"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</row>
    <row r="48" spans="2:19"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</row>
    <row r="49" spans="2:19">
      <c r="B49" s="59"/>
      <c r="C49" s="59"/>
      <c r="D49" s="59"/>
      <c r="E49" s="59"/>
      <c r="F49" s="59"/>
      <c r="G49" s="59"/>
      <c r="H49" s="60"/>
      <c r="I49" s="59"/>
      <c r="J49" s="60"/>
      <c r="K49" s="60"/>
      <c r="L49" s="59"/>
      <c r="M49" s="59"/>
      <c r="N49" s="59"/>
      <c r="O49" s="59"/>
      <c r="P49" s="59"/>
      <c r="Q49" s="59"/>
      <c r="R49" s="59"/>
      <c r="S49" s="59"/>
    </row>
    <row r="50" spans="2:19">
      <c r="B50" s="59" t="s">
        <v>848</v>
      </c>
      <c r="C50" s="59"/>
      <c r="D50" s="59"/>
      <c r="E50" s="59"/>
      <c r="F50" s="59"/>
      <c r="G50" s="59"/>
      <c r="H50" s="60"/>
      <c r="I50" s="59" t="s">
        <v>850</v>
      </c>
      <c r="J50" s="60"/>
      <c r="K50" s="60"/>
      <c r="L50" s="59"/>
      <c r="M50" s="59"/>
      <c r="N50" s="59"/>
      <c r="O50" s="60" t="s">
        <v>912</v>
      </c>
      <c r="P50" s="59"/>
      <c r="Q50" s="59"/>
      <c r="R50" s="59"/>
      <c r="S50" s="59"/>
    </row>
    <row r="51" spans="2:19">
      <c r="B51" s="59"/>
      <c r="C51" s="59" t="s">
        <v>849</v>
      </c>
      <c r="D51" s="59"/>
      <c r="E51" s="59"/>
      <c r="F51" s="59"/>
      <c r="G51" s="59"/>
      <c r="I51" s="59"/>
      <c r="J51" s="59" t="s">
        <v>110</v>
      </c>
      <c r="K51" s="59"/>
      <c r="L51" s="59"/>
      <c r="M51" s="59"/>
      <c r="N51" s="59"/>
      <c r="O51" s="60" t="s">
        <v>32</v>
      </c>
      <c r="P51" s="59"/>
      <c r="Q51" s="59"/>
      <c r="R51" s="59"/>
      <c r="S51" s="59"/>
    </row>
    <row r="52" spans="2:19"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</row>
  </sheetData>
  <mergeCells count="2">
    <mergeCell ref="B2:S2"/>
    <mergeCell ref="B4:S4"/>
  </mergeCells>
  <pageMargins left="0.7" right="0.7" top="0.75" bottom="0.75" header="0.3" footer="0.3"/>
  <pageSetup scale="54" orientation="landscape" r:id="rId1"/>
  <headerFooter>
    <oddFooter xml:space="preserve">&amp;C&amp;8NOTA: ESTAN EN DEPURACIÓN INVENTARIOS Y RESGUARDOS ANTERIORES 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55"/>
  <sheetViews>
    <sheetView view="pageLayout" topLeftCell="B33" zoomScaleNormal="100" workbookViewId="0">
      <selection activeCell="G41" sqref="G41"/>
    </sheetView>
  </sheetViews>
  <sheetFormatPr baseColWidth="10" defaultRowHeight="15"/>
  <cols>
    <col min="1" max="1" width="3.140625" customWidth="1"/>
    <col min="2" max="2" width="3.85546875" customWidth="1"/>
    <col min="3" max="3" width="8.7109375" customWidth="1"/>
    <col min="4" max="4" width="13" customWidth="1"/>
    <col min="5" max="5" width="11.42578125" hidden="1" customWidth="1"/>
    <col min="6" max="7" width="11.42578125" customWidth="1"/>
    <col min="8" max="8" width="23.42578125" customWidth="1"/>
    <col min="9" max="9" width="28.28515625" customWidth="1"/>
    <col min="10" max="10" width="15.140625" customWidth="1"/>
    <col min="11" max="11" width="7.5703125" customWidth="1"/>
    <col min="12" max="12" width="6.85546875" customWidth="1"/>
    <col min="13" max="13" width="0" hidden="1" customWidth="1"/>
    <col min="14" max="14" width="20.28515625" customWidth="1"/>
    <col min="15" max="15" width="13.85546875" customWidth="1"/>
    <col min="16" max="16" width="9.42578125" hidden="1" customWidth="1"/>
    <col min="17" max="17" width="0" hidden="1" customWidth="1"/>
    <col min="19" max="19" width="13.5703125" customWidth="1"/>
  </cols>
  <sheetData>
    <row r="2" spans="2:19" ht="15.75"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</row>
    <row r="3" spans="2:19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2:19">
      <c r="B4" s="139" t="s">
        <v>1067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</row>
    <row r="5" spans="2:19" ht="16.5" thickBot="1">
      <c r="H5" s="3"/>
      <c r="I5" s="7" t="s">
        <v>149</v>
      </c>
      <c r="J5" s="3"/>
      <c r="L5" s="6"/>
      <c r="M5" s="3"/>
      <c r="N5" s="3"/>
      <c r="O5" s="3"/>
      <c r="P5" s="3"/>
      <c r="Q5" s="3"/>
      <c r="R5" s="3"/>
      <c r="S5" s="3"/>
    </row>
    <row r="6" spans="2:19" ht="44.25" customHeight="1" thickBot="1">
      <c r="B6" s="10" t="s">
        <v>1</v>
      </c>
      <c r="C6" s="10" t="s">
        <v>2</v>
      </c>
      <c r="D6" s="10" t="s">
        <v>3</v>
      </c>
      <c r="E6" s="10" t="s">
        <v>4</v>
      </c>
      <c r="F6" s="10" t="s">
        <v>1069</v>
      </c>
      <c r="G6" s="10" t="s">
        <v>1070</v>
      </c>
      <c r="H6" s="10" t="s">
        <v>5</v>
      </c>
      <c r="I6" s="10" t="s">
        <v>6</v>
      </c>
      <c r="J6" s="10" t="s">
        <v>7</v>
      </c>
      <c r="K6" s="10" t="s">
        <v>8</v>
      </c>
      <c r="L6" s="10" t="s">
        <v>9</v>
      </c>
      <c r="M6" s="10" t="s">
        <v>10</v>
      </c>
      <c r="N6" s="10" t="s">
        <v>28</v>
      </c>
      <c r="O6" s="10" t="s">
        <v>11</v>
      </c>
      <c r="P6" s="10" t="s">
        <v>12</v>
      </c>
      <c r="Q6" s="10" t="s">
        <v>13</v>
      </c>
      <c r="R6" s="10" t="s">
        <v>1062</v>
      </c>
      <c r="S6" s="10" t="s">
        <v>14</v>
      </c>
    </row>
    <row r="7" spans="2:19">
      <c r="B7" s="55">
        <v>1</v>
      </c>
      <c r="C7" s="55"/>
      <c r="D7" s="78">
        <v>22596.799999999999</v>
      </c>
      <c r="E7" s="55"/>
      <c r="F7" s="135">
        <f>D7*0.2</f>
        <v>4519.3599999999997</v>
      </c>
      <c r="G7" s="135">
        <f>D7-F7</f>
        <v>18077.439999999999</v>
      </c>
      <c r="H7" s="89" t="s">
        <v>114</v>
      </c>
      <c r="I7" s="55" t="s">
        <v>115</v>
      </c>
      <c r="J7" s="55" t="s">
        <v>249</v>
      </c>
      <c r="K7" s="55" t="s">
        <v>19</v>
      </c>
      <c r="L7" s="55" t="s">
        <v>20</v>
      </c>
      <c r="M7" s="55"/>
      <c r="N7" s="55" t="s">
        <v>146</v>
      </c>
      <c r="O7" s="55" t="s">
        <v>147</v>
      </c>
      <c r="P7" s="55"/>
      <c r="Q7" s="55"/>
      <c r="R7" s="55" t="str">
        <f>CONCATENATE("*",H7,I7,O7,"*")</f>
        <v>*AUTOCLAVE ALL AMERICAN PRESSURE COOKER M.921LABORATORIO M. *</v>
      </c>
      <c r="S7" s="9"/>
    </row>
    <row r="8" spans="2:19">
      <c r="B8" s="56">
        <v>2</v>
      </c>
      <c r="C8" s="56"/>
      <c r="D8" s="77"/>
      <c r="E8" s="56"/>
      <c r="F8" s="135">
        <f t="shared" ref="F8:F52" si="0">D8*0.2</f>
        <v>0</v>
      </c>
      <c r="G8" s="135">
        <f t="shared" ref="G8:G52" si="1">D8-F8</f>
        <v>0</v>
      </c>
      <c r="H8" s="56" t="s">
        <v>116</v>
      </c>
      <c r="I8" s="56" t="s">
        <v>117</v>
      </c>
      <c r="J8" s="56" t="s">
        <v>249</v>
      </c>
      <c r="K8" s="56" t="s">
        <v>19</v>
      </c>
      <c r="L8" s="56" t="s">
        <v>20</v>
      </c>
      <c r="M8" s="56"/>
      <c r="N8" s="56" t="s">
        <v>146</v>
      </c>
      <c r="O8" s="56" t="s">
        <v>147</v>
      </c>
      <c r="P8" s="56"/>
      <c r="Q8" s="56"/>
      <c r="R8" s="55" t="str">
        <f t="shared" ref="R8:R52" si="2">CONCATENATE("*",H8,I8,O8,"*")</f>
        <v>*3, AUTOCLAVE OLLAS PRESTO LABORATORIO M. *</v>
      </c>
      <c r="S8" s="1"/>
    </row>
    <row r="9" spans="2:19">
      <c r="B9" s="56">
        <v>3</v>
      </c>
      <c r="C9" s="56"/>
      <c r="D9" s="77"/>
      <c r="E9" s="56"/>
      <c r="F9" s="135">
        <f t="shared" si="0"/>
        <v>0</v>
      </c>
      <c r="G9" s="135">
        <f t="shared" si="1"/>
        <v>0</v>
      </c>
      <c r="H9" s="56" t="s">
        <v>118</v>
      </c>
      <c r="I9" s="56" t="s">
        <v>30</v>
      </c>
      <c r="J9" s="56" t="s">
        <v>249</v>
      </c>
      <c r="K9" s="56" t="s">
        <v>19</v>
      </c>
      <c r="L9" s="56" t="s">
        <v>20</v>
      </c>
      <c r="M9" s="56"/>
      <c r="N9" s="56" t="s">
        <v>146</v>
      </c>
      <c r="O9" s="56" t="s">
        <v>147</v>
      </c>
      <c r="P9" s="56"/>
      <c r="Q9" s="56"/>
      <c r="R9" s="55" t="str">
        <f t="shared" si="2"/>
        <v>*AUTOCLAVE ELÉCTRICA SMLABORATORIO M. *</v>
      </c>
      <c r="S9" s="1"/>
    </row>
    <row r="10" spans="2:19">
      <c r="B10" s="56">
        <v>4</v>
      </c>
      <c r="C10" s="56"/>
      <c r="D10" s="77"/>
      <c r="E10" s="56"/>
      <c r="F10" s="135">
        <f t="shared" si="0"/>
        <v>0</v>
      </c>
      <c r="G10" s="135">
        <f t="shared" si="1"/>
        <v>0</v>
      </c>
      <c r="H10" s="56" t="s">
        <v>119</v>
      </c>
      <c r="I10" s="56" t="s">
        <v>120</v>
      </c>
      <c r="J10" s="56" t="s">
        <v>249</v>
      </c>
      <c r="K10" s="56" t="s">
        <v>19</v>
      </c>
      <c r="L10" s="56" t="s">
        <v>20</v>
      </c>
      <c r="M10" s="56"/>
      <c r="N10" s="56" t="s">
        <v>146</v>
      </c>
      <c r="O10" s="56" t="s">
        <v>147</v>
      </c>
      <c r="P10" s="56"/>
      <c r="Q10" s="56"/>
      <c r="R10" s="55" t="str">
        <f t="shared" si="2"/>
        <v>*BALANZA ANALÍTICA STARTORUS TE1245LABORATORIO M. *</v>
      </c>
      <c r="S10" s="1"/>
    </row>
    <row r="11" spans="2:19">
      <c r="B11" s="56">
        <v>5</v>
      </c>
      <c r="C11" s="56"/>
      <c r="D11" s="77"/>
      <c r="E11" s="56"/>
      <c r="F11" s="135">
        <f t="shared" si="0"/>
        <v>0</v>
      </c>
      <c r="G11" s="135">
        <f t="shared" si="1"/>
        <v>0</v>
      </c>
      <c r="H11" s="56" t="s">
        <v>121</v>
      </c>
      <c r="I11" s="56" t="s">
        <v>122</v>
      </c>
      <c r="J11" s="56" t="s">
        <v>249</v>
      </c>
      <c r="K11" s="56" t="s">
        <v>19</v>
      </c>
      <c r="L11" s="56" t="s">
        <v>20</v>
      </c>
      <c r="M11" s="56"/>
      <c r="N11" s="56" t="s">
        <v>146</v>
      </c>
      <c r="O11" s="56" t="s">
        <v>147</v>
      </c>
      <c r="P11" s="56"/>
      <c r="Q11" s="56"/>
      <c r="R11" s="55" t="str">
        <f t="shared" si="2"/>
        <v>*BALANZA VELAB/ MB-2610LABORATORIO M. *</v>
      </c>
      <c r="S11" s="1"/>
    </row>
    <row r="12" spans="2:19">
      <c r="B12" s="56">
        <v>6</v>
      </c>
      <c r="C12" s="56"/>
      <c r="D12" s="77"/>
      <c r="E12" s="56"/>
      <c r="F12" s="135">
        <f t="shared" si="0"/>
        <v>0</v>
      </c>
      <c r="G12" s="135">
        <f t="shared" si="1"/>
        <v>0</v>
      </c>
      <c r="H12" s="56" t="s">
        <v>123</v>
      </c>
      <c r="I12" s="56" t="s">
        <v>124</v>
      </c>
      <c r="J12" s="56" t="s">
        <v>249</v>
      </c>
      <c r="K12" s="56" t="s">
        <v>210</v>
      </c>
      <c r="L12" s="56" t="s">
        <v>61</v>
      </c>
      <c r="M12" s="56"/>
      <c r="N12" s="56" t="s">
        <v>146</v>
      </c>
      <c r="O12" s="56" t="s">
        <v>147</v>
      </c>
      <c r="P12" s="56"/>
      <c r="Q12" s="56"/>
      <c r="R12" s="55" t="str">
        <f t="shared" si="2"/>
        <v>*INCUBADORA FELISA LABORATORIO M. *</v>
      </c>
      <c r="S12" s="1"/>
    </row>
    <row r="13" spans="2:19">
      <c r="B13" s="56">
        <v>7</v>
      </c>
      <c r="C13" s="56"/>
      <c r="D13" s="77"/>
      <c r="E13" s="56"/>
      <c r="F13" s="135">
        <f t="shared" si="0"/>
        <v>0</v>
      </c>
      <c r="G13" s="135">
        <f t="shared" si="1"/>
        <v>0</v>
      </c>
      <c r="H13" s="56" t="s">
        <v>125</v>
      </c>
      <c r="I13" s="56" t="s">
        <v>126</v>
      </c>
      <c r="J13" s="56" t="s">
        <v>249</v>
      </c>
      <c r="K13" s="56" t="s">
        <v>19</v>
      </c>
      <c r="L13" s="56" t="s">
        <v>20</v>
      </c>
      <c r="M13" s="56"/>
      <c r="N13" s="56" t="s">
        <v>146</v>
      </c>
      <c r="O13" s="56" t="s">
        <v>147</v>
      </c>
      <c r="P13" s="56"/>
      <c r="Q13" s="56"/>
      <c r="R13" s="55" t="str">
        <f t="shared" si="2"/>
        <v>*2, BALANZA GRANATARIA TRIPLE BEAM BALANCE MB-2610 LABORATORIO M. *</v>
      </c>
      <c r="S13" s="1"/>
    </row>
    <row r="14" spans="2:19">
      <c r="B14" s="56">
        <v>8</v>
      </c>
      <c r="C14" s="56"/>
      <c r="D14" s="77"/>
      <c r="E14" s="56"/>
      <c r="F14" s="135">
        <f t="shared" si="0"/>
        <v>0</v>
      </c>
      <c r="G14" s="135">
        <f t="shared" si="1"/>
        <v>0</v>
      </c>
      <c r="H14" s="56" t="s">
        <v>127</v>
      </c>
      <c r="I14" s="56" t="s">
        <v>128</v>
      </c>
      <c r="J14" s="56" t="s">
        <v>249</v>
      </c>
      <c r="K14" s="56" t="s">
        <v>19</v>
      </c>
      <c r="L14" s="56" t="s">
        <v>20</v>
      </c>
      <c r="M14" s="56"/>
      <c r="N14" s="56" t="s">
        <v>146</v>
      </c>
      <c r="O14" s="56" t="s">
        <v>147</v>
      </c>
      <c r="P14" s="56"/>
      <c r="Q14" s="56"/>
      <c r="R14" s="55" t="str">
        <f t="shared" si="2"/>
        <v>*CAMPANA DE FLUJO LAMINAR NOVATECH LABORATORIO M. *</v>
      </c>
      <c r="S14" s="1"/>
    </row>
    <row r="15" spans="2:19">
      <c r="B15" s="56">
        <v>9</v>
      </c>
      <c r="C15" s="56"/>
      <c r="D15" s="77"/>
      <c r="E15" s="56"/>
      <c r="F15" s="135">
        <f t="shared" si="0"/>
        <v>0</v>
      </c>
      <c r="G15" s="135">
        <f t="shared" si="1"/>
        <v>0</v>
      </c>
      <c r="H15" s="56" t="s">
        <v>129</v>
      </c>
      <c r="I15" s="56" t="s">
        <v>130</v>
      </c>
      <c r="J15" s="56" t="s">
        <v>249</v>
      </c>
      <c r="K15" s="56" t="s">
        <v>19</v>
      </c>
      <c r="L15" s="56" t="s">
        <v>20</v>
      </c>
      <c r="M15" s="56"/>
      <c r="N15" s="56" t="s">
        <v>146</v>
      </c>
      <c r="O15" s="56" t="s">
        <v>147</v>
      </c>
      <c r="P15" s="56"/>
      <c r="Q15" s="56"/>
      <c r="R15" s="55" t="str">
        <f t="shared" si="2"/>
        <v>*MICROSCOPIO BINOLUXLABORATORIO M. *</v>
      </c>
      <c r="S15" s="1"/>
    </row>
    <row r="16" spans="2:19">
      <c r="B16" s="56">
        <v>10</v>
      </c>
      <c r="C16" s="56"/>
      <c r="D16" s="77"/>
      <c r="E16" s="56"/>
      <c r="F16" s="135">
        <f t="shared" si="0"/>
        <v>0</v>
      </c>
      <c r="G16" s="135">
        <f t="shared" si="1"/>
        <v>0</v>
      </c>
      <c r="H16" s="56" t="s">
        <v>131</v>
      </c>
      <c r="I16" s="56"/>
      <c r="J16" s="56" t="s">
        <v>249</v>
      </c>
      <c r="K16" s="56" t="s">
        <v>19</v>
      </c>
      <c r="L16" s="56" t="s">
        <v>20</v>
      </c>
      <c r="M16" s="56"/>
      <c r="N16" s="56" t="s">
        <v>146</v>
      </c>
      <c r="O16" s="56" t="s">
        <v>147</v>
      </c>
      <c r="P16" s="56"/>
      <c r="Q16" s="56"/>
      <c r="R16" s="55" t="str">
        <f t="shared" si="2"/>
        <v>*HORNO ELÉCTRICO LABORATORIO M. *</v>
      </c>
      <c r="S16" s="1"/>
    </row>
    <row r="17" spans="2:19">
      <c r="B17" s="56">
        <v>11</v>
      </c>
      <c r="C17" s="56"/>
      <c r="D17" s="77"/>
      <c r="E17" s="56"/>
      <c r="F17" s="135">
        <f t="shared" si="0"/>
        <v>0</v>
      </c>
      <c r="G17" s="135">
        <f t="shared" si="1"/>
        <v>0</v>
      </c>
      <c r="H17" s="56" t="s">
        <v>132</v>
      </c>
      <c r="I17" s="56"/>
      <c r="J17" s="56" t="s">
        <v>249</v>
      </c>
      <c r="K17" s="56" t="s">
        <v>19</v>
      </c>
      <c r="L17" s="56" t="s">
        <v>20</v>
      </c>
      <c r="M17" s="56"/>
      <c r="N17" s="56" t="s">
        <v>146</v>
      </c>
      <c r="O17" s="56" t="s">
        <v>147</v>
      </c>
      <c r="P17" s="56"/>
      <c r="Q17" s="56"/>
      <c r="R17" s="55" t="str">
        <f t="shared" si="2"/>
        <v>*2, REFRIGERADOR LABORATORIO M. *</v>
      </c>
      <c r="S17" s="1"/>
    </row>
    <row r="18" spans="2:19">
      <c r="B18" s="56">
        <v>12</v>
      </c>
      <c r="C18" s="56"/>
      <c r="D18" s="77"/>
      <c r="E18" s="56"/>
      <c r="F18" s="135">
        <f t="shared" si="0"/>
        <v>0</v>
      </c>
      <c r="G18" s="135">
        <f t="shared" si="1"/>
        <v>0</v>
      </c>
      <c r="H18" s="56" t="s">
        <v>129</v>
      </c>
      <c r="I18" s="56" t="s">
        <v>133</v>
      </c>
      <c r="J18" s="56" t="s">
        <v>249</v>
      </c>
      <c r="K18" s="56" t="s">
        <v>19</v>
      </c>
      <c r="L18" s="56" t="s">
        <v>20</v>
      </c>
      <c r="M18" s="56"/>
      <c r="N18" s="56" t="s">
        <v>146</v>
      </c>
      <c r="O18" s="56" t="s">
        <v>147</v>
      </c>
      <c r="P18" s="56"/>
      <c r="Q18" s="56"/>
      <c r="R18" s="55" t="str">
        <f t="shared" si="2"/>
        <v>*MICROSCOPIO IROSCOPE W-3LABORATORIO M. *</v>
      </c>
      <c r="S18" s="1"/>
    </row>
    <row r="19" spans="2:19">
      <c r="B19" s="56">
        <v>13</v>
      </c>
      <c r="C19" s="56"/>
      <c r="D19" s="77"/>
      <c r="E19" s="56"/>
      <c r="F19" s="135">
        <f t="shared" si="0"/>
        <v>0</v>
      </c>
      <c r="G19" s="135">
        <f t="shared" si="1"/>
        <v>0</v>
      </c>
      <c r="H19" s="56" t="s">
        <v>134</v>
      </c>
      <c r="I19" s="56" t="s">
        <v>135</v>
      </c>
      <c r="J19" s="56" t="s">
        <v>249</v>
      </c>
      <c r="K19" s="56" t="s">
        <v>19</v>
      </c>
      <c r="L19" s="56" t="s">
        <v>20</v>
      </c>
      <c r="M19" s="56"/>
      <c r="N19" s="56" t="s">
        <v>146</v>
      </c>
      <c r="O19" s="56" t="s">
        <v>147</v>
      </c>
      <c r="P19" s="56"/>
      <c r="Q19" s="56"/>
      <c r="R19" s="55" t="str">
        <f t="shared" si="2"/>
        <v>*2, AGITADORES MAGNÉTICOS LINGERGLABORATORIO M. *</v>
      </c>
      <c r="S19" s="1"/>
    </row>
    <row r="20" spans="2:19">
      <c r="B20" s="56">
        <v>14</v>
      </c>
      <c r="C20" s="56"/>
      <c r="D20" s="77"/>
      <c r="E20" s="56"/>
      <c r="F20" s="135">
        <f t="shared" si="0"/>
        <v>0</v>
      </c>
      <c r="G20" s="135">
        <f t="shared" si="1"/>
        <v>0</v>
      </c>
      <c r="H20" s="56" t="s">
        <v>136</v>
      </c>
      <c r="I20" s="56"/>
      <c r="J20" s="56" t="s">
        <v>249</v>
      </c>
      <c r="K20" s="56" t="s">
        <v>19</v>
      </c>
      <c r="L20" s="56" t="s">
        <v>20</v>
      </c>
      <c r="M20" s="56"/>
      <c r="N20" s="56" t="s">
        <v>146</v>
      </c>
      <c r="O20" s="56" t="s">
        <v>147</v>
      </c>
      <c r="P20" s="56"/>
      <c r="Q20" s="56"/>
      <c r="R20" s="55" t="str">
        <f t="shared" si="2"/>
        <v>*MESA PARA INSTRUMENTO DE LABORATORIO LABORATORIO M. *</v>
      </c>
      <c r="S20" s="1"/>
    </row>
    <row r="21" spans="2:19">
      <c r="B21" s="56">
        <v>15</v>
      </c>
      <c r="C21" s="56"/>
      <c r="D21" s="77"/>
      <c r="E21" s="56"/>
      <c r="F21" s="135">
        <f t="shared" si="0"/>
        <v>0</v>
      </c>
      <c r="G21" s="135">
        <f t="shared" si="1"/>
        <v>0</v>
      </c>
      <c r="H21" s="56" t="s">
        <v>105</v>
      </c>
      <c r="I21" s="56"/>
      <c r="J21" s="56" t="s">
        <v>249</v>
      </c>
      <c r="K21" s="56" t="s">
        <v>19</v>
      </c>
      <c r="L21" s="56" t="s">
        <v>20</v>
      </c>
      <c r="M21" s="56"/>
      <c r="N21" s="56" t="s">
        <v>146</v>
      </c>
      <c r="O21" s="56" t="s">
        <v>147</v>
      </c>
      <c r="P21" s="56"/>
      <c r="Q21" s="56"/>
      <c r="R21" s="55" t="str">
        <f t="shared" si="2"/>
        <v>*LAVABO LABORATORIO M. *</v>
      </c>
      <c r="S21" s="1"/>
    </row>
    <row r="22" spans="2:19">
      <c r="B22" s="56">
        <v>16</v>
      </c>
      <c r="C22" s="56"/>
      <c r="D22" s="77"/>
      <c r="E22" s="56"/>
      <c r="F22" s="135">
        <f t="shared" si="0"/>
        <v>0</v>
      </c>
      <c r="G22" s="135">
        <f t="shared" si="1"/>
        <v>0</v>
      </c>
      <c r="H22" s="56" t="s">
        <v>137</v>
      </c>
      <c r="I22" s="56"/>
      <c r="J22" s="56" t="s">
        <v>249</v>
      </c>
      <c r="K22" s="56" t="s">
        <v>19</v>
      </c>
      <c r="L22" s="56" t="s">
        <v>20</v>
      </c>
      <c r="M22" s="56"/>
      <c r="N22" s="56" t="s">
        <v>146</v>
      </c>
      <c r="O22" s="56" t="s">
        <v>147</v>
      </c>
      <c r="P22" s="56"/>
      <c r="Q22" s="56"/>
      <c r="R22" s="55" t="str">
        <f t="shared" si="2"/>
        <v>*MESA LABORATORIO M. *</v>
      </c>
      <c r="S22" s="1"/>
    </row>
    <row r="23" spans="2:19">
      <c r="B23" s="56">
        <v>17</v>
      </c>
      <c r="C23" s="56"/>
      <c r="D23" s="77"/>
      <c r="E23" s="56"/>
      <c r="F23" s="135">
        <f t="shared" si="0"/>
        <v>0</v>
      </c>
      <c r="G23" s="135">
        <f t="shared" si="1"/>
        <v>0</v>
      </c>
      <c r="H23" s="56" t="s">
        <v>138</v>
      </c>
      <c r="I23" s="56" t="s">
        <v>139</v>
      </c>
      <c r="J23" s="56" t="s">
        <v>249</v>
      </c>
      <c r="K23" s="56" t="s">
        <v>19</v>
      </c>
      <c r="L23" s="56" t="s">
        <v>20</v>
      </c>
      <c r="M23" s="56"/>
      <c r="N23" s="56" t="s">
        <v>146</v>
      </c>
      <c r="O23" s="56" t="s">
        <v>147</v>
      </c>
      <c r="P23" s="56"/>
      <c r="Q23" s="56"/>
      <c r="R23" s="55" t="str">
        <f t="shared" si="2"/>
        <v>*3, MICROSCOPIO LABOMED CxLLABORATORIO M. *</v>
      </c>
      <c r="S23" s="1"/>
    </row>
    <row r="24" spans="2:19">
      <c r="B24" s="56">
        <v>18</v>
      </c>
      <c r="C24" s="56"/>
      <c r="D24" s="77"/>
      <c r="E24" s="56"/>
      <c r="F24" s="135">
        <f t="shared" si="0"/>
        <v>0</v>
      </c>
      <c r="G24" s="135">
        <f t="shared" si="1"/>
        <v>0</v>
      </c>
      <c r="H24" s="56" t="s">
        <v>129</v>
      </c>
      <c r="I24" s="56" t="s">
        <v>140</v>
      </c>
      <c r="J24" s="56" t="s">
        <v>249</v>
      </c>
      <c r="K24" s="56" t="s">
        <v>19</v>
      </c>
      <c r="L24" s="56" t="s">
        <v>20</v>
      </c>
      <c r="M24" s="56"/>
      <c r="N24" s="56" t="s">
        <v>146</v>
      </c>
      <c r="O24" s="56" t="s">
        <v>147</v>
      </c>
      <c r="P24" s="56"/>
      <c r="Q24" s="56"/>
      <c r="R24" s="55" t="str">
        <f t="shared" si="2"/>
        <v>*MICROSCOPIO MOTIC-BA300LABORATORIO M. *</v>
      </c>
      <c r="S24" s="1"/>
    </row>
    <row r="25" spans="2:19">
      <c r="B25" s="56">
        <v>19</v>
      </c>
      <c r="C25" s="56"/>
      <c r="D25" s="77"/>
      <c r="E25" s="56"/>
      <c r="F25" s="135">
        <f t="shared" si="0"/>
        <v>0</v>
      </c>
      <c r="G25" s="135">
        <f t="shared" si="1"/>
        <v>0</v>
      </c>
      <c r="H25" s="56" t="s">
        <v>53</v>
      </c>
      <c r="I25" s="56"/>
      <c r="J25" s="56" t="s">
        <v>249</v>
      </c>
      <c r="K25" s="56" t="s">
        <v>19</v>
      </c>
      <c r="L25" s="56" t="s">
        <v>20</v>
      </c>
      <c r="M25" s="56"/>
      <c r="N25" s="56" t="s">
        <v>146</v>
      </c>
      <c r="O25" s="56" t="s">
        <v>147</v>
      </c>
      <c r="P25" s="56"/>
      <c r="Q25" s="56"/>
      <c r="R25" s="55" t="str">
        <f t="shared" si="2"/>
        <v>*PINTARRÓN CHICO LABORATORIO M. *</v>
      </c>
      <c r="S25" s="1"/>
    </row>
    <row r="26" spans="2:19">
      <c r="B26" s="56">
        <v>20</v>
      </c>
      <c r="C26" s="56"/>
      <c r="D26" s="77"/>
      <c r="E26" s="56"/>
      <c r="F26" s="135">
        <f t="shared" si="0"/>
        <v>0</v>
      </c>
      <c r="G26" s="135">
        <f t="shared" si="1"/>
        <v>0</v>
      </c>
      <c r="H26" s="56" t="s">
        <v>46</v>
      </c>
      <c r="I26" s="56"/>
      <c r="J26" s="56" t="s">
        <v>249</v>
      </c>
      <c r="K26" s="56" t="s">
        <v>19</v>
      </c>
      <c r="L26" s="56" t="s">
        <v>20</v>
      </c>
      <c r="M26" s="56"/>
      <c r="N26" s="56" t="s">
        <v>146</v>
      </c>
      <c r="O26" s="56" t="s">
        <v>147</v>
      </c>
      <c r="P26" s="56"/>
      <c r="Q26" s="56"/>
      <c r="R26" s="55" t="str">
        <f t="shared" si="2"/>
        <v>*PINTARRÓN LABORATORIO M. *</v>
      </c>
      <c r="S26" s="1"/>
    </row>
    <row r="27" spans="2:19">
      <c r="B27" s="56">
        <v>21</v>
      </c>
      <c r="C27" s="56"/>
      <c r="D27" s="77"/>
      <c r="E27" s="56"/>
      <c r="F27" s="135">
        <f t="shared" si="0"/>
        <v>0</v>
      </c>
      <c r="G27" s="135">
        <f t="shared" si="1"/>
        <v>0</v>
      </c>
      <c r="H27" s="56" t="s">
        <v>148</v>
      </c>
      <c r="I27" s="56" t="s">
        <v>124</v>
      </c>
      <c r="J27" s="56" t="s">
        <v>249</v>
      </c>
      <c r="K27" s="56" t="s">
        <v>19</v>
      </c>
      <c r="L27" s="56" t="s">
        <v>20</v>
      </c>
      <c r="M27" s="56"/>
      <c r="N27" s="56" t="s">
        <v>146</v>
      </c>
      <c r="O27" s="56" t="s">
        <v>147</v>
      </c>
      <c r="P27" s="56"/>
      <c r="Q27" s="56"/>
      <c r="R27" s="55" t="str">
        <f t="shared" si="2"/>
        <v>*CONTADOR DE COLONIAS FELISA LABORATORIO M. *</v>
      </c>
      <c r="S27" s="1"/>
    </row>
    <row r="28" spans="2:19">
      <c r="B28" s="56">
        <v>22</v>
      </c>
      <c r="C28" s="56"/>
      <c r="D28" s="77"/>
      <c r="E28" s="56"/>
      <c r="F28" s="135">
        <f t="shared" si="0"/>
        <v>0</v>
      </c>
      <c r="G28" s="135">
        <f t="shared" si="1"/>
        <v>0</v>
      </c>
      <c r="H28" s="58" t="s">
        <v>145</v>
      </c>
      <c r="I28" s="56"/>
      <c r="J28" s="56" t="s">
        <v>249</v>
      </c>
      <c r="K28" s="56" t="s">
        <v>19</v>
      </c>
      <c r="L28" s="56" t="s">
        <v>20</v>
      </c>
      <c r="M28" s="56"/>
      <c r="N28" s="56" t="s">
        <v>146</v>
      </c>
      <c r="O28" s="56" t="s">
        <v>147</v>
      </c>
      <c r="P28" s="56"/>
      <c r="Q28" s="56"/>
      <c r="R28" s="55" t="str">
        <f t="shared" si="2"/>
        <v>*KIT LAVAOJOSLABORATORIO M. *</v>
      </c>
      <c r="S28" s="1"/>
    </row>
    <row r="29" spans="2:19">
      <c r="B29" s="56">
        <v>23</v>
      </c>
      <c r="C29" s="56"/>
      <c r="D29" s="77"/>
      <c r="E29" s="56"/>
      <c r="F29" s="135">
        <f t="shared" si="0"/>
        <v>0</v>
      </c>
      <c r="G29" s="135">
        <f t="shared" si="1"/>
        <v>0</v>
      </c>
      <c r="H29" s="58" t="s">
        <v>205</v>
      </c>
      <c r="I29" s="56"/>
      <c r="J29" s="56" t="s">
        <v>249</v>
      </c>
      <c r="K29" s="56" t="s">
        <v>19</v>
      </c>
      <c r="L29" s="56" t="s">
        <v>20</v>
      </c>
      <c r="M29" s="56"/>
      <c r="N29" s="56" t="s">
        <v>146</v>
      </c>
      <c r="O29" s="56" t="s">
        <v>147</v>
      </c>
      <c r="P29" s="56"/>
      <c r="Q29" s="56"/>
      <c r="R29" s="55" t="str">
        <f t="shared" si="2"/>
        <v>*42, BANCOS LABORATORIO M. *</v>
      </c>
      <c r="S29" s="1"/>
    </row>
    <row r="30" spans="2:19">
      <c r="B30" s="56">
        <v>24</v>
      </c>
      <c r="C30" s="56"/>
      <c r="D30" s="77"/>
      <c r="E30" s="56"/>
      <c r="F30" s="135">
        <f t="shared" si="0"/>
        <v>0</v>
      </c>
      <c r="G30" s="135">
        <f t="shared" si="1"/>
        <v>0</v>
      </c>
      <c r="H30" s="58" t="s">
        <v>206</v>
      </c>
      <c r="I30" s="56"/>
      <c r="J30" s="56" t="s">
        <v>249</v>
      </c>
      <c r="K30" s="56" t="s">
        <v>19</v>
      </c>
      <c r="L30" s="56" t="s">
        <v>20</v>
      </c>
      <c r="M30" s="56"/>
      <c r="N30" s="56" t="s">
        <v>146</v>
      </c>
      <c r="O30" s="56" t="s">
        <v>147</v>
      </c>
      <c r="P30" s="56"/>
      <c r="Q30" s="56"/>
      <c r="R30" s="55" t="str">
        <f t="shared" si="2"/>
        <v>*8, ANAQUEL LABORATORIO M. *</v>
      </c>
      <c r="S30" s="1"/>
    </row>
    <row r="31" spans="2:19">
      <c r="B31" s="56">
        <v>25</v>
      </c>
      <c r="C31" s="56"/>
      <c r="D31" s="77"/>
      <c r="E31" s="56"/>
      <c r="F31" s="135">
        <f t="shared" si="0"/>
        <v>0</v>
      </c>
      <c r="G31" s="135">
        <f t="shared" si="1"/>
        <v>0</v>
      </c>
      <c r="H31" s="58" t="s">
        <v>207</v>
      </c>
      <c r="I31" s="56"/>
      <c r="J31" s="56" t="s">
        <v>249</v>
      </c>
      <c r="K31" s="56" t="s">
        <v>19</v>
      </c>
      <c r="L31" s="56" t="s">
        <v>20</v>
      </c>
      <c r="M31" s="56"/>
      <c r="N31" s="56" t="s">
        <v>146</v>
      </c>
      <c r="O31" s="56" t="s">
        <v>147</v>
      </c>
      <c r="P31" s="56"/>
      <c r="Q31" s="56"/>
      <c r="R31" s="55" t="str">
        <f t="shared" si="2"/>
        <v>*3, MESA DE LABORATORIO LABORATORIO M. *</v>
      </c>
      <c r="S31" s="1"/>
    </row>
    <row r="32" spans="2:19">
      <c r="B32" s="56">
        <v>26</v>
      </c>
      <c r="C32" s="56"/>
      <c r="D32" s="77"/>
      <c r="E32" s="56"/>
      <c r="F32" s="135">
        <f t="shared" si="0"/>
        <v>0</v>
      </c>
      <c r="G32" s="135">
        <f t="shared" si="1"/>
        <v>0</v>
      </c>
      <c r="H32" s="58" t="s">
        <v>208</v>
      </c>
      <c r="I32" s="56"/>
      <c r="J32" s="56" t="s">
        <v>249</v>
      </c>
      <c r="K32" s="56" t="s">
        <v>19</v>
      </c>
      <c r="L32" s="56" t="s">
        <v>20</v>
      </c>
      <c r="M32" s="56"/>
      <c r="N32" s="56" t="s">
        <v>146</v>
      </c>
      <c r="O32" s="56" t="s">
        <v>147</v>
      </c>
      <c r="P32" s="56"/>
      <c r="Q32" s="56"/>
      <c r="R32" s="55" t="str">
        <f t="shared" si="2"/>
        <v>*MESA LABORATORIO PARA MAESTRO LABORATORIO M. *</v>
      </c>
      <c r="S32" s="1"/>
    </row>
    <row r="33" spans="2:19">
      <c r="B33" s="56">
        <v>27</v>
      </c>
      <c r="C33" s="56"/>
      <c r="D33" s="77"/>
      <c r="E33" s="56"/>
      <c r="F33" s="135">
        <f t="shared" si="0"/>
        <v>0</v>
      </c>
      <c r="G33" s="135">
        <f t="shared" si="1"/>
        <v>0</v>
      </c>
      <c r="H33" s="58" t="s">
        <v>166</v>
      </c>
      <c r="I33" s="56"/>
      <c r="J33" s="56" t="s">
        <v>249</v>
      </c>
      <c r="K33" s="56" t="s">
        <v>19</v>
      </c>
      <c r="L33" s="56" t="s">
        <v>20</v>
      </c>
      <c r="M33" s="56"/>
      <c r="N33" s="56" t="s">
        <v>146</v>
      </c>
      <c r="O33" s="56" t="s">
        <v>147</v>
      </c>
      <c r="P33" s="56"/>
      <c r="Q33" s="56"/>
      <c r="R33" s="55" t="str">
        <f t="shared" si="2"/>
        <v>*MESALABORATORIO M. *</v>
      </c>
      <c r="S33" s="1"/>
    </row>
    <row r="34" spans="2:19">
      <c r="B34" s="56">
        <v>28</v>
      </c>
      <c r="C34" s="56"/>
      <c r="D34" s="77"/>
      <c r="E34" s="56"/>
      <c r="F34" s="135">
        <f t="shared" si="0"/>
        <v>0</v>
      </c>
      <c r="G34" s="135">
        <f t="shared" si="1"/>
        <v>0</v>
      </c>
      <c r="H34" s="58" t="s">
        <v>141</v>
      </c>
      <c r="I34" s="56"/>
      <c r="J34" s="56" t="s">
        <v>249</v>
      </c>
      <c r="K34" s="56" t="s">
        <v>19</v>
      </c>
      <c r="L34" s="56" t="s">
        <v>20</v>
      </c>
      <c r="M34" s="56"/>
      <c r="N34" s="56" t="s">
        <v>146</v>
      </c>
      <c r="O34" s="56" t="s">
        <v>142</v>
      </c>
      <c r="P34" s="56"/>
      <c r="Q34" s="56"/>
      <c r="R34" s="55" t="str">
        <f t="shared" si="2"/>
        <v>*3, MESAS OFICINA MICROBIOLOGÍA *</v>
      </c>
      <c r="S34" s="1"/>
    </row>
    <row r="35" spans="2:19">
      <c r="B35" s="56">
        <v>29</v>
      </c>
      <c r="C35" s="56"/>
      <c r="D35" s="77"/>
      <c r="E35" s="56"/>
      <c r="F35" s="135">
        <f t="shared" si="0"/>
        <v>0</v>
      </c>
      <c r="G35" s="135">
        <f t="shared" si="1"/>
        <v>0</v>
      </c>
      <c r="H35" s="58" t="s">
        <v>40</v>
      </c>
      <c r="I35" s="56"/>
      <c r="J35" s="56" t="s">
        <v>249</v>
      </c>
      <c r="K35" s="56" t="s">
        <v>19</v>
      </c>
      <c r="L35" s="56" t="s">
        <v>20</v>
      </c>
      <c r="M35" s="56"/>
      <c r="N35" s="56" t="s">
        <v>146</v>
      </c>
      <c r="O35" s="56" t="s">
        <v>142</v>
      </c>
      <c r="P35" s="56"/>
      <c r="Q35" s="56"/>
      <c r="R35" s="55" t="str">
        <f t="shared" si="2"/>
        <v>*ESCRITORIO OFICINA MICROBIOLOGÍA *</v>
      </c>
      <c r="S35" s="1"/>
    </row>
    <row r="36" spans="2:19">
      <c r="B36" s="56">
        <v>30</v>
      </c>
      <c r="C36" s="56"/>
      <c r="D36" s="77"/>
      <c r="E36" s="56"/>
      <c r="F36" s="135">
        <f t="shared" si="0"/>
        <v>0</v>
      </c>
      <c r="G36" s="135">
        <f t="shared" si="1"/>
        <v>0</v>
      </c>
      <c r="H36" s="58" t="s">
        <v>143</v>
      </c>
      <c r="I36" s="56"/>
      <c r="J36" s="56" t="s">
        <v>249</v>
      </c>
      <c r="K36" s="56" t="s">
        <v>19</v>
      </c>
      <c r="L36" s="56" t="s">
        <v>20</v>
      </c>
      <c r="M36" s="56"/>
      <c r="N36" s="56" t="s">
        <v>146</v>
      </c>
      <c r="O36" s="56" t="s">
        <v>142</v>
      </c>
      <c r="P36" s="56"/>
      <c r="Q36" s="56"/>
      <c r="R36" s="55" t="str">
        <f t="shared" si="2"/>
        <v>*SILLA GIRATORIA COLOR NEGRO OFICINA MICROBIOLOGÍA *</v>
      </c>
      <c r="S36" s="1"/>
    </row>
    <row r="37" spans="2:19">
      <c r="B37" s="56">
        <v>31</v>
      </c>
      <c r="C37" s="56"/>
      <c r="D37" s="77"/>
      <c r="E37" s="56"/>
      <c r="F37" s="135">
        <f t="shared" si="0"/>
        <v>0</v>
      </c>
      <c r="G37" s="135">
        <f t="shared" si="1"/>
        <v>0</v>
      </c>
      <c r="H37" s="56" t="s">
        <v>144</v>
      </c>
      <c r="I37" s="56"/>
      <c r="J37" s="56" t="s">
        <v>249</v>
      </c>
      <c r="K37" s="56" t="s">
        <v>19</v>
      </c>
      <c r="L37" s="56" t="s">
        <v>20</v>
      </c>
      <c r="M37" s="56"/>
      <c r="N37" s="56" t="s">
        <v>146</v>
      </c>
      <c r="O37" s="56" t="s">
        <v>142</v>
      </c>
      <c r="P37" s="56"/>
      <c r="Q37" s="56"/>
      <c r="R37" s="55" t="str">
        <f t="shared" si="2"/>
        <v>*VENTILADOR OFICINA MICROBIOLOGÍA *</v>
      </c>
      <c r="S37" s="1"/>
    </row>
    <row r="38" spans="2:19">
      <c r="B38" s="56">
        <v>32</v>
      </c>
      <c r="C38" s="56"/>
      <c r="D38" s="77">
        <v>30785.47</v>
      </c>
      <c r="E38" s="56"/>
      <c r="F38" s="135">
        <f t="shared" si="0"/>
        <v>6157.094000000001</v>
      </c>
      <c r="G38" s="135">
        <f t="shared" si="1"/>
        <v>24628.376</v>
      </c>
      <c r="H38" s="56" t="s">
        <v>119</v>
      </c>
      <c r="I38" s="56" t="s">
        <v>30</v>
      </c>
      <c r="J38" s="56" t="s">
        <v>891</v>
      </c>
      <c r="K38" s="56" t="s">
        <v>892</v>
      </c>
      <c r="L38" s="56" t="s">
        <v>893</v>
      </c>
      <c r="M38" s="56"/>
      <c r="N38" s="56" t="s">
        <v>146</v>
      </c>
      <c r="O38" s="56" t="s">
        <v>894</v>
      </c>
      <c r="P38" s="56"/>
      <c r="Q38" s="56"/>
      <c r="R38" s="55" t="str">
        <f t="shared" si="2"/>
        <v>*BALANZA ANALÍTICA SMLABORATORIOS*</v>
      </c>
      <c r="S38" s="94">
        <v>41757</v>
      </c>
    </row>
    <row r="39" spans="2:19">
      <c r="B39" s="56">
        <v>33</v>
      </c>
      <c r="C39" s="56" t="s">
        <v>898</v>
      </c>
      <c r="D39" s="77">
        <v>31413.81</v>
      </c>
      <c r="E39" s="56"/>
      <c r="F39" s="135">
        <f t="shared" si="0"/>
        <v>6282.7620000000006</v>
      </c>
      <c r="G39" s="135">
        <f t="shared" si="1"/>
        <v>25131.048000000003</v>
      </c>
      <c r="H39" s="56" t="s">
        <v>899</v>
      </c>
      <c r="I39" s="56" t="s">
        <v>217</v>
      </c>
      <c r="J39" s="56" t="s">
        <v>900</v>
      </c>
      <c r="K39" s="56" t="s">
        <v>892</v>
      </c>
      <c r="L39" s="56" t="s">
        <v>893</v>
      </c>
      <c r="M39" s="56"/>
      <c r="N39" s="56" t="s">
        <v>146</v>
      </c>
      <c r="O39" s="56" t="s">
        <v>902</v>
      </c>
      <c r="P39" s="56"/>
      <c r="Q39" s="56"/>
      <c r="R39" s="55" t="str">
        <f t="shared" si="2"/>
        <v>*BALANZA DE PRESIÓN OHAUS LABORATORIOS *</v>
      </c>
      <c r="S39" s="94">
        <v>42908</v>
      </c>
    </row>
    <row r="40" spans="2:19">
      <c r="B40" s="56">
        <v>34</v>
      </c>
      <c r="C40" s="56" t="s">
        <v>898</v>
      </c>
      <c r="D40" s="77">
        <v>31413.81</v>
      </c>
      <c r="E40" s="56"/>
      <c r="F40" s="135">
        <f t="shared" si="0"/>
        <v>6282.7620000000006</v>
      </c>
      <c r="G40" s="135">
        <f t="shared" si="1"/>
        <v>25131.048000000003</v>
      </c>
      <c r="H40" s="56" t="s">
        <v>899</v>
      </c>
      <c r="I40" s="56" t="s">
        <v>217</v>
      </c>
      <c r="J40" s="56" t="s">
        <v>901</v>
      </c>
      <c r="K40" s="56" t="s">
        <v>892</v>
      </c>
      <c r="L40" s="56" t="s">
        <v>893</v>
      </c>
      <c r="M40" s="56"/>
      <c r="N40" s="56" t="s">
        <v>146</v>
      </c>
      <c r="O40" s="56" t="s">
        <v>894</v>
      </c>
      <c r="P40" s="56"/>
      <c r="Q40" s="56"/>
      <c r="R40" s="55" t="str">
        <f t="shared" si="2"/>
        <v>*BALANZA DE PRESIÓN OHAUS LABORATORIOS*</v>
      </c>
      <c r="S40" s="94">
        <v>42908</v>
      </c>
    </row>
    <row r="41" spans="2:19">
      <c r="B41" s="56">
        <v>35</v>
      </c>
      <c r="C41" s="56" t="s">
        <v>904</v>
      </c>
      <c r="D41" s="77">
        <v>5713.1</v>
      </c>
      <c r="E41" s="56"/>
      <c r="F41" s="135">
        <f t="shared" si="0"/>
        <v>1142.6200000000001</v>
      </c>
      <c r="G41" s="135">
        <f t="shared" si="1"/>
        <v>4570.4800000000005</v>
      </c>
      <c r="H41" s="56" t="s">
        <v>905</v>
      </c>
      <c r="I41" s="56" t="s">
        <v>906</v>
      </c>
      <c r="J41" s="96">
        <v>1705035</v>
      </c>
      <c r="K41" s="56" t="s">
        <v>892</v>
      </c>
      <c r="L41" s="56" t="s">
        <v>893</v>
      </c>
      <c r="M41" s="56"/>
      <c r="N41" s="56" t="s">
        <v>146</v>
      </c>
      <c r="O41" s="56" t="s">
        <v>894</v>
      </c>
      <c r="P41" s="56"/>
      <c r="Q41" s="56"/>
      <c r="R41" s="55" t="str">
        <f t="shared" si="2"/>
        <v>*CENTRIFUGA VELABLABORATORIOS*</v>
      </c>
      <c r="S41" s="94">
        <v>43012</v>
      </c>
    </row>
    <row r="42" spans="2:19">
      <c r="B42" s="56">
        <v>36</v>
      </c>
      <c r="C42" s="56" t="s">
        <v>907</v>
      </c>
      <c r="D42" s="77">
        <v>6466.12</v>
      </c>
      <c r="E42" s="56"/>
      <c r="F42" s="135">
        <f t="shared" si="0"/>
        <v>1293.2240000000002</v>
      </c>
      <c r="G42" s="135">
        <f t="shared" si="1"/>
        <v>5172.8959999999997</v>
      </c>
      <c r="H42" s="56" t="s">
        <v>129</v>
      </c>
      <c r="I42" s="56" t="s">
        <v>906</v>
      </c>
      <c r="J42" s="56" t="s">
        <v>908</v>
      </c>
      <c r="K42" s="56" t="s">
        <v>911</v>
      </c>
      <c r="L42" s="56" t="s">
        <v>893</v>
      </c>
      <c r="M42" s="56"/>
      <c r="N42" s="56" t="s">
        <v>146</v>
      </c>
      <c r="O42" s="56" t="s">
        <v>894</v>
      </c>
      <c r="P42" s="56"/>
      <c r="Q42" s="56"/>
      <c r="R42" s="55" t="str">
        <f t="shared" si="2"/>
        <v>*MICROSCOPIO VELABLABORATORIOS*</v>
      </c>
      <c r="S42" s="94">
        <v>43012</v>
      </c>
    </row>
    <row r="43" spans="2:19">
      <c r="B43" s="56">
        <v>37</v>
      </c>
      <c r="C43" s="56" t="s">
        <v>910</v>
      </c>
      <c r="D43" s="77">
        <v>6466.12</v>
      </c>
      <c r="E43" s="56"/>
      <c r="F43" s="135">
        <f t="shared" si="0"/>
        <v>1293.2240000000002</v>
      </c>
      <c r="G43" s="135">
        <f t="shared" si="1"/>
        <v>5172.8959999999997</v>
      </c>
      <c r="H43" s="56" t="s">
        <v>129</v>
      </c>
      <c r="I43" s="56" t="s">
        <v>906</v>
      </c>
      <c r="J43" s="56" t="s">
        <v>909</v>
      </c>
      <c r="K43" s="56" t="s">
        <v>897</v>
      </c>
      <c r="L43" s="56" t="s">
        <v>893</v>
      </c>
      <c r="M43" s="56"/>
      <c r="N43" s="56" t="s">
        <v>146</v>
      </c>
      <c r="O43" s="56" t="s">
        <v>894</v>
      </c>
      <c r="P43" s="56"/>
      <c r="Q43" s="56"/>
      <c r="R43" s="55" t="str">
        <f t="shared" si="2"/>
        <v>*MICROSCOPIO VELABLABORATORIOS*</v>
      </c>
      <c r="S43" s="94">
        <v>43012</v>
      </c>
    </row>
    <row r="44" spans="2:19">
      <c r="B44" s="56">
        <v>38</v>
      </c>
      <c r="C44" s="56" t="s">
        <v>941</v>
      </c>
      <c r="D44" s="77">
        <v>1432.44</v>
      </c>
      <c r="E44" s="56"/>
      <c r="F44" s="135">
        <f t="shared" si="0"/>
        <v>286.488</v>
      </c>
      <c r="G44" s="135">
        <f t="shared" si="1"/>
        <v>1145.952</v>
      </c>
      <c r="H44" s="56" t="s">
        <v>926</v>
      </c>
      <c r="I44" s="56"/>
      <c r="J44" s="56"/>
      <c r="K44" s="56" t="s">
        <v>897</v>
      </c>
      <c r="L44" s="56" t="s">
        <v>893</v>
      </c>
      <c r="M44" s="56"/>
      <c r="N44" s="56" t="s">
        <v>146</v>
      </c>
      <c r="O44" s="56" t="s">
        <v>147</v>
      </c>
      <c r="P44" s="56"/>
      <c r="Q44" s="56"/>
      <c r="R44" s="55" t="str">
        <f t="shared" si="2"/>
        <v>*DESECADOR VIDRIO CON PLACA DE PORCELANALABORATORIO M. *</v>
      </c>
      <c r="S44" s="108" t="s">
        <v>929</v>
      </c>
    </row>
    <row r="45" spans="2:19">
      <c r="B45" s="56">
        <v>39</v>
      </c>
      <c r="C45" s="56" t="s">
        <v>941</v>
      </c>
      <c r="D45" s="77">
        <v>1222.18</v>
      </c>
      <c r="E45" s="56"/>
      <c r="F45" s="135">
        <f t="shared" si="0"/>
        <v>244.43600000000004</v>
      </c>
      <c r="G45" s="135">
        <f t="shared" si="1"/>
        <v>977.74400000000003</v>
      </c>
      <c r="H45" s="56" t="s">
        <v>927</v>
      </c>
      <c r="I45" s="56" t="s">
        <v>906</v>
      </c>
      <c r="J45" s="56" t="s">
        <v>928</v>
      </c>
      <c r="K45" s="56" t="s">
        <v>897</v>
      </c>
      <c r="L45" s="56" t="s">
        <v>893</v>
      </c>
      <c r="M45" s="56"/>
      <c r="N45" s="56" t="s">
        <v>146</v>
      </c>
      <c r="O45" s="56" t="s">
        <v>147</v>
      </c>
      <c r="P45" s="56"/>
      <c r="Q45" s="56"/>
      <c r="R45" s="55" t="str">
        <f t="shared" si="2"/>
        <v>*BALANAZA GRANATARÍA VELABLABORATORIO M. *</v>
      </c>
      <c r="S45" s="94">
        <v>43053</v>
      </c>
    </row>
    <row r="46" spans="2:19">
      <c r="B46" s="56">
        <v>40</v>
      </c>
      <c r="C46" s="56" t="s">
        <v>942</v>
      </c>
      <c r="D46" s="77">
        <v>10005.700000000001</v>
      </c>
      <c r="E46" s="56"/>
      <c r="F46" s="135">
        <f t="shared" si="0"/>
        <v>2001.1400000000003</v>
      </c>
      <c r="G46" s="135">
        <f t="shared" si="1"/>
        <v>8004.56</v>
      </c>
      <c r="H46" s="56" t="s">
        <v>930</v>
      </c>
      <c r="I46" s="56" t="s">
        <v>931</v>
      </c>
      <c r="J46" s="56" t="s">
        <v>932</v>
      </c>
      <c r="K46" s="56" t="s">
        <v>897</v>
      </c>
      <c r="L46" s="56" t="s">
        <v>893</v>
      </c>
      <c r="M46" s="56"/>
      <c r="N46" s="56" t="s">
        <v>146</v>
      </c>
      <c r="O46" s="56" t="s">
        <v>147</v>
      </c>
      <c r="P46" s="56"/>
      <c r="Q46" s="56"/>
      <c r="R46" s="55" t="str">
        <f t="shared" si="2"/>
        <v>*AUTOCLAVEALL AMERICAN LABORATORIO M. *</v>
      </c>
      <c r="S46" s="94">
        <v>43053</v>
      </c>
    </row>
    <row r="47" spans="2:19">
      <c r="B47" s="56">
        <v>41</v>
      </c>
      <c r="C47" s="56" t="s">
        <v>942</v>
      </c>
      <c r="D47" s="77">
        <v>10005.700000000001</v>
      </c>
      <c r="E47" s="56"/>
      <c r="F47" s="135">
        <f t="shared" si="0"/>
        <v>2001.1400000000003</v>
      </c>
      <c r="G47" s="135">
        <f t="shared" si="1"/>
        <v>8004.56</v>
      </c>
      <c r="H47" s="56" t="s">
        <v>114</v>
      </c>
      <c r="I47" s="56" t="s">
        <v>934</v>
      </c>
      <c r="J47" s="56" t="s">
        <v>933</v>
      </c>
      <c r="K47" s="56" t="s">
        <v>897</v>
      </c>
      <c r="L47" s="56" t="s">
        <v>893</v>
      </c>
      <c r="M47" s="56"/>
      <c r="N47" s="56" t="s">
        <v>146</v>
      </c>
      <c r="O47" s="56" t="s">
        <v>147</v>
      </c>
      <c r="P47" s="56"/>
      <c r="Q47" s="56"/>
      <c r="R47" s="55" t="str">
        <f t="shared" si="2"/>
        <v>*AUTOCLAVE ALL AMERIICAN LABORATORIO M. *</v>
      </c>
      <c r="S47" s="94">
        <v>43053</v>
      </c>
    </row>
    <row r="48" spans="2:19">
      <c r="B48" s="110">
        <v>42</v>
      </c>
      <c r="C48" s="110" t="s">
        <v>944</v>
      </c>
      <c r="D48" s="111">
        <v>100799.2</v>
      </c>
      <c r="E48" s="110"/>
      <c r="F48" s="135">
        <f t="shared" si="0"/>
        <v>20159.84</v>
      </c>
      <c r="G48" s="135">
        <f t="shared" si="1"/>
        <v>80639.360000000001</v>
      </c>
      <c r="H48" s="110" t="s">
        <v>943</v>
      </c>
      <c r="I48" s="110" t="s">
        <v>945</v>
      </c>
      <c r="J48" s="110" t="s">
        <v>935</v>
      </c>
      <c r="K48" s="110" t="s">
        <v>897</v>
      </c>
      <c r="L48" s="110" t="s">
        <v>893</v>
      </c>
      <c r="M48" s="110"/>
      <c r="N48" s="110" t="s">
        <v>146</v>
      </c>
      <c r="O48" s="56" t="s">
        <v>147</v>
      </c>
      <c r="P48" s="110"/>
      <c r="Q48" s="110"/>
      <c r="R48" s="55" t="str">
        <f t="shared" si="2"/>
        <v>*CAMPANA DE EXTRACCIÓN ESCOLABORATORIO M. *</v>
      </c>
      <c r="S48" s="112">
        <v>43080</v>
      </c>
    </row>
    <row r="49" spans="2:19">
      <c r="B49" s="1">
        <v>43</v>
      </c>
      <c r="C49" s="1"/>
      <c r="D49" s="81">
        <v>69043.199999999997</v>
      </c>
      <c r="E49" s="1"/>
      <c r="F49" s="135">
        <f t="shared" si="0"/>
        <v>13808.64</v>
      </c>
      <c r="G49" s="135">
        <f t="shared" si="1"/>
        <v>55234.559999999998</v>
      </c>
      <c r="H49" s="1" t="s">
        <v>952</v>
      </c>
      <c r="I49" s="1" t="s">
        <v>30</v>
      </c>
      <c r="J49" s="1" t="s">
        <v>935</v>
      </c>
      <c r="K49" s="1" t="s">
        <v>897</v>
      </c>
      <c r="L49" s="1" t="s">
        <v>893</v>
      </c>
      <c r="M49" s="1"/>
      <c r="N49" s="110" t="s">
        <v>146</v>
      </c>
      <c r="O49" s="56" t="s">
        <v>147</v>
      </c>
      <c r="P49" s="1"/>
      <c r="Q49" s="1"/>
      <c r="R49" s="55" t="str">
        <f t="shared" si="2"/>
        <v>*ARTICULOS VARIOS CRISTALSMLABORATORIO M. *</v>
      </c>
      <c r="S49" s="93">
        <v>43139</v>
      </c>
    </row>
    <row r="50" spans="2:19">
      <c r="B50" s="1">
        <v>44</v>
      </c>
      <c r="C50" s="1"/>
      <c r="D50" s="1">
        <v>0</v>
      </c>
      <c r="E50" s="1"/>
      <c r="F50" s="135">
        <f t="shared" si="0"/>
        <v>0</v>
      </c>
      <c r="G50" s="135">
        <f t="shared" si="1"/>
        <v>0</v>
      </c>
      <c r="H50" s="1" t="s">
        <v>961</v>
      </c>
      <c r="I50" s="1"/>
      <c r="J50" s="1"/>
      <c r="K50" s="1" t="s">
        <v>911</v>
      </c>
      <c r="L50" s="1" t="s">
        <v>893</v>
      </c>
      <c r="M50" s="1"/>
      <c r="N50" s="110" t="s">
        <v>146</v>
      </c>
      <c r="O50" s="56" t="s">
        <v>147</v>
      </c>
      <c r="P50" s="1"/>
      <c r="Q50" s="1"/>
      <c r="R50" s="55" t="str">
        <f t="shared" si="2"/>
        <v>*BANCOS LABORATORIO (5)LABORATORIO M. *</v>
      </c>
      <c r="S50" s="93">
        <v>43881</v>
      </c>
    </row>
    <row r="51" spans="2:19">
      <c r="B51" s="1">
        <v>45</v>
      </c>
      <c r="C51" s="1"/>
      <c r="D51" s="1">
        <v>0</v>
      </c>
      <c r="E51" s="1"/>
      <c r="F51" s="135">
        <f t="shared" si="0"/>
        <v>0</v>
      </c>
      <c r="G51" s="135">
        <f t="shared" si="1"/>
        <v>0</v>
      </c>
      <c r="H51" s="1" t="s">
        <v>964</v>
      </c>
      <c r="I51" s="1" t="s">
        <v>965</v>
      </c>
      <c r="J51" s="1" t="s">
        <v>966</v>
      </c>
      <c r="K51" s="1" t="s">
        <v>911</v>
      </c>
      <c r="L51" s="1" t="s">
        <v>893</v>
      </c>
      <c r="M51" s="1"/>
      <c r="N51" s="110" t="s">
        <v>146</v>
      </c>
      <c r="O51" s="56" t="s">
        <v>147</v>
      </c>
      <c r="P51" s="1"/>
      <c r="Q51" s="1"/>
      <c r="R51" s="55" t="str">
        <f t="shared" si="2"/>
        <v>*POTENCIOMETRO HANNA HI2211 PH ORPLABORATORIO M. *</v>
      </c>
      <c r="S51" s="93">
        <v>43894</v>
      </c>
    </row>
    <row r="52" spans="2:19">
      <c r="B52" s="1">
        <v>46</v>
      </c>
      <c r="C52" s="1"/>
      <c r="D52" s="1">
        <v>0</v>
      </c>
      <c r="E52" s="1"/>
      <c r="F52" s="135">
        <f t="shared" si="0"/>
        <v>0</v>
      </c>
      <c r="G52" s="135">
        <f t="shared" si="1"/>
        <v>0</v>
      </c>
      <c r="H52" s="1" t="s">
        <v>964</v>
      </c>
      <c r="I52" s="1" t="s">
        <v>965</v>
      </c>
      <c r="J52" s="1" t="s">
        <v>967</v>
      </c>
      <c r="K52" s="1" t="s">
        <v>911</v>
      </c>
      <c r="L52" s="1" t="s">
        <v>893</v>
      </c>
      <c r="M52" s="1"/>
      <c r="N52" s="110" t="s">
        <v>146</v>
      </c>
      <c r="O52" s="56" t="s">
        <v>147</v>
      </c>
      <c r="P52" s="1"/>
      <c r="Q52" s="1"/>
      <c r="R52" s="55" t="str">
        <f t="shared" si="2"/>
        <v>*POTENCIOMETRO HANNA HI2211 PH ORPLABORATORIO M. *</v>
      </c>
      <c r="S52" s="93">
        <v>43894</v>
      </c>
    </row>
    <row r="54" spans="2:19">
      <c r="B54" s="59" t="s">
        <v>848</v>
      </c>
      <c r="C54" s="59"/>
      <c r="D54" s="59"/>
      <c r="E54" s="59"/>
      <c r="F54" s="59"/>
      <c r="G54" s="59"/>
      <c r="H54" s="59"/>
      <c r="I54" s="59" t="s">
        <v>850</v>
      </c>
      <c r="K54" s="59"/>
      <c r="N54" s="59" t="s">
        <v>912</v>
      </c>
    </row>
    <row r="55" spans="2:19">
      <c r="B55" s="59"/>
      <c r="C55" s="59" t="s">
        <v>854</v>
      </c>
      <c r="D55" s="59"/>
      <c r="E55" s="59"/>
      <c r="F55" s="59"/>
      <c r="G55" s="59"/>
      <c r="I55" s="59" t="s">
        <v>914</v>
      </c>
      <c r="J55" s="59"/>
      <c r="N55" s="59" t="s">
        <v>913</v>
      </c>
    </row>
  </sheetData>
  <mergeCells count="2">
    <mergeCell ref="B2:S2"/>
    <mergeCell ref="B4:S4"/>
  </mergeCells>
  <pageMargins left="0.7" right="0.7" top="0.75" bottom="0.75" header="0.3" footer="0.3"/>
  <pageSetup scale="54" orientation="landscape" r:id="rId1"/>
  <headerFooter>
    <oddFooter xml:space="preserve">&amp;C&amp;8NOTA: ESTAN EN DEPURACIÓN INVENTARIOS Y RESGUARDOS ANTERIORES 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43"/>
  <sheetViews>
    <sheetView view="pageLayout" topLeftCell="B20" zoomScaleNormal="100" workbookViewId="0">
      <selection activeCell="D38" sqref="D38"/>
    </sheetView>
  </sheetViews>
  <sheetFormatPr baseColWidth="10" defaultRowHeight="15"/>
  <cols>
    <col min="1" max="1" width="2.140625" customWidth="1"/>
    <col min="2" max="2" width="4.28515625" customWidth="1"/>
    <col min="3" max="3" width="8.42578125" customWidth="1"/>
    <col min="4" max="4" width="11.42578125" customWidth="1"/>
    <col min="5" max="5" width="11.42578125" hidden="1" customWidth="1"/>
    <col min="6" max="7" width="11.42578125" customWidth="1"/>
    <col min="8" max="8" width="23" customWidth="1"/>
    <col min="9" max="9" width="26.85546875" customWidth="1"/>
    <col min="10" max="10" width="10.7109375" customWidth="1"/>
    <col min="11" max="11" width="7.42578125" customWidth="1"/>
    <col min="12" max="12" width="7" customWidth="1"/>
    <col min="13" max="13" width="0" hidden="1" customWidth="1"/>
    <col min="14" max="14" width="18.85546875" customWidth="1"/>
    <col min="15" max="15" width="13.28515625" customWidth="1"/>
    <col min="16" max="17" width="0" hidden="1" customWidth="1"/>
    <col min="19" max="19" width="13.85546875" customWidth="1"/>
  </cols>
  <sheetData>
    <row r="2" spans="2:19" ht="15.75"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</row>
    <row r="3" spans="2:19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2:19">
      <c r="B4" s="139" t="s">
        <v>1067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</row>
    <row r="5" spans="2:19" ht="15.75" thickBot="1">
      <c r="H5" s="3"/>
      <c r="I5" s="76" t="s">
        <v>211</v>
      </c>
      <c r="J5" s="3"/>
      <c r="L5" s="3"/>
      <c r="M5" s="3"/>
      <c r="N5" s="3"/>
      <c r="O5" s="3"/>
      <c r="P5" s="3"/>
      <c r="Q5" s="3"/>
      <c r="R5" s="3"/>
      <c r="S5" s="3"/>
    </row>
    <row r="6" spans="2:19" ht="48" customHeight="1" thickBot="1">
      <c r="B6" s="10" t="s">
        <v>1</v>
      </c>
      <c r="C6" s="10" t="s">
        <v>2</v>
      </c>
      <c r="D6" s="10" t="s">
        <v>3</v>
      </c>
      <c r="E6" s="10" t="s">
        <v>4</v>
      </c>
      <c r="F6" s="10" t="s">
        <v>1069</v>
      </c>
      <c r="G6" s="10" t="s">
        <v>1070</v>
      </c>
      <c r="H6" s="10" t="s">
        <v>5</v>
      </c>
      <c r="I6" s="10" t="s">
        <v>6</v>
      </c>
      <c r="J6" s="10" t="s">
        <v>7</v>
      </c>
      <c r="K6" s="10" t="s">
        <v>8</v>
      </c>
      <c r="L6" s="10" t="s">
        <v>9</v>
      </c>
      <c r="M6" s="10" t="s">
        <v>10</v>
      </c>
      <c r="N6" s="10" t="s">
        <v>28</v>
      </c>
      <c r="O6" s="10" t="s">
        <v>11</v>
      </c>
      <c r="P6" s="10" t="s">
        <v>12</v>
      </c>
      <c r="Q6" s="10" t="s">
        <v>13</v>
      </c>
      <c r="R6" s="10" t="s">
        <v>1062</v>
      </c>
      <c r="S6" s="10" t="s">
        <v>14</v>
      </c>
    </row>
    <row r="7" spans="2:19">
      <c r="B7" s="9">
        <v>1</v>
      </c>
      <c r="C7" s="9"/>
      <c r="D7" s="82"/>
      <c r="E7" s="9"/>
      <c r="F7" s="137">
        <f>D7*0.2</f>
        <v>0</v>
      </c>
      <c r="G7" s="137">
        <f>D7-F7</f>
        <v>0</v>
      </c>
      <c r="H7" s="106" t="s">
        <v>119</v>
      </c>
      <c r="I7" s="106" t="s">
        <v>212</v>
      </c>
      <c r="J7" s="55" t="s">
        <v>31</v>
      </c>
      <c r="K7" s="55" t="s">
        <v>19</v>
      </c>
      <c r="L7" s="55" t="s">
        <v>20</v>
      </c>
      <c r="M7" s="55"/>
      <c r="N7" s="55" t="s">
        <v>856</v>
      </c>
      <c r="O7" s="55" t="s">
        <v>852</v>
      </c>
      <c r="P7" s="55"/>
      <c r="Q7" s="55"/>
      <c r="R7" s="55" t="str">
        <f>CONCATENATE("*",H7,I7,O7,"*")</f>
        <v>*BALANZA ANALÍTICA ACCULAB STARTOUS GROUP ATILON LAB. DE QUÍMICA*</v>
      </c>
      <c r="S7" s="9"/>
    </row>
    <row r="8" spans="2:19">
      <c r="B8" s="1">
        <v>2</v>
      </c>
      <c r="C8" s="1"/>
      <c r="D8" s="82"/>
      <c r="E8" s="1"/>
      <c r="F8" s="137">
        <f t="shared" ref="F8:F38" si="0">D8*0.2</f>
        <v>0</v>
      </c>
      <c r="G8" s="137">
        <f t="shared" ref="G8:G38" si="1">D8-F8</f>
        <v>0</v>
      </c>
      <c r="H8" s="56" t="s">
        <v>119</v>
      </c>
      <c r="I8" s="56" t="s">
        <v>213</v>
      </c>
      <c r="J8" s="56" t="s">
        <v>31</v>
      </c>
      <c r="K8" s="56" t="s">
        <v>19</v>
      </c>
      <c r="L8" s="56" t="s">
        <v>61</v>
      </c>
      <c r="M8" s="56"/>
      <c r="N8" s="55" t="s">
        <v>856</v>
      </c>
      <c r="O8" s="55" t="s">
        <v>852</v>
      </c>
      <c r="P8" s="56"/>
      <c r="Q8" s="56"/>
      <c r="R8" s="55" t="str">
        <f t="shared" ref="R8:R38" si="2">CONCATENATE("*",H8,I8,O8,"*")</f>
        <v>*BALANZA ANALÍTICA OHAUS ANALYTICAL PLUS LAB. DE QUÍMICA*</v>
      </c>
      <c r="S8" s="1"/>
    </row>
    <row r="9" spans="2:19">
      <c r="B9" s="9">
        <v>3</v>
      </c>
      <c r="C9" s="1"/>
      <c r="D9" s="82"/>
      <c r="E9" s="1"/>
      <c r="F9" s="137">
        <f t="shared" si="0"/>
        <v>0</v>
      </c>
      <c r="G9" s="137">
        <f t="shared" si="1"/>
        <v>0</v>
      </c>
      <c r="H9" s="56" t="s">
        <v>214</v>
      </c>
      <c r="I9" s="56" t="s">
        <v>215</v>
      </c>
      <c r="J9" s="56" t="s">
        <v>31</v>
      </c>
      <c r="K9" s="56" t="s">
        <v>19</v>
      </c>
      <c r="L9" s="56" t="s">
        <v>20</v>
      </c>
      <c r="M9" s="56"/>
      <c r="N9" s="55" t="s">
        <v>856</v>
      </c>
      <c r="O9" s="55" t="s">
        <v>852</v>
      </c>
      <c r="P9" s="56"/>
      <c r="Q9" s="56"/>
      <c r="R9" s="55" t="str">
        <f t="shared" si="2"/>
        <v>*BALANZA GRANATARIA VELAB VE-2610LAB. DE QUÍMICA*</v>
      </c>
      <c r="S9" s="1"/>
    </row>
    <row r="10" spans="2:19">
      <c r="B10" s="1">
        <v>4</v>
      </c>
      <c r="C10" s="1"/>
      <c r="D10" s="82"/>
      <c r="E10" s="1"/>
      <c r="F10" s="137">
        <f t="shared" si="0"/>
        <v>0</v>
      </c>
      <c r="G10" s="137">
        <f t="shared" si="1"/>
        <v>0</v>
      </c>
      <c r="H10" s="56" t="s">
        <v>214</v>
      </c>
      <c r="I10" s="56" t="s">
        <v>216</v>
      </c>
      <c r="J10" s="56" t="s">
        <v>31</v>
      </c>
      <c r="K10" s="56" t="s">
        <v>19</v>
      </c>
      <c r="L10" s="56" t="s">
        <v>20</v>
      </c>
      <c r="M10" s="56"/>
      <c r="N10" s="55" t="s">
        <v>856</v>
      </c>
      <c r="O10" s="55" t="s">
        <v>852</v>
      </c>
      <c r="P10" s="56"/>
      <c r="Q10" s="56"/>
      <c r="R10" s="55" t="str">
        <f t="shared" si="2"/>
        <v>*BALANZA GRANATARIA VELAB MB-2610LAB. DE QUÍMICA*</v>
      </c>
      <c r="S10" s="1"/>
    </row>
    <row r="11" spans="2:19">
      <c r="B11" s="9">
        <v>5</v>
      </c>
      <c r="C11" s="1"/>
      <c r="D11" s="82"/>
      <c r="E11" s="1"/>
      <c r="F11" s="137">
        <f t="shared" si="0"/>
        <v>0</v>
      </c>
      <c r="G11" s="137">
        <f t="shared" si="1"/>
        <v>0</v>
      </c>
      <c r="H11" s="56" t="s">
        <v>214</v>
      </c>
      <c r="I11" s="56" t="s">
        <v>217</v>
      </c>
      <c r="J11" s="56" t="s">
        <v>31</v>
      </c>
      <c r="K11" s="56" t="s">
        <v>19</v>
      </c>
      <c r="L11" s="56" t="s">
        <v>20</v>
      </c>
      <c r="M11" s="56"/>
      <c r="N11" s="55" t="s">
        <v>856</v>
      </c>
      <c r="O11" s="55" t="s">
        <v>852</v>
      </c>
      <c r="P11" s="56"/>
      <c r="Q11" s="56"/>
      <c r="R11" s="55" t="str">
        <f t="shared" si="2"/>
        <v>*BALANZA GRANATARIA OHAUS LAB. DE QUÍMICA*</v>
      </c>
      <c r="S11" s="1"/>
    </row>
    <row r="12" spans="2:19">
      <c r="B12" s="1">
        <v>6</v>
      </c>
      <c r="C12" s="1"/>
      <c r="D12" s="82"/>
      <c r="E12" s="1"/>
      <c r="F12" s="137">
        <f t="shared" si="0"/>
        <v>0</v>
      </c>
      <c r="G12" s="137">
        <f t="shared" si="1"/>
        <v>0</v>
      </c>
      <c r="H12" s="103" t="s">
        <v>218</v>
      </c>
      <c r="I12" s="103" t="s">
        <v>219</v>
      </c>
      <c r="J12" s="103" t="s">
        <v>31</v>
      </c>
      <c r="K12" s="103" t="s">
        <v>19</v>
      </c>
      <c r="L12" s="103" t="s">
        <v>61</v>
      </c>
      <c r="M12" s="56"/>
      <c r="N12" s="55" t="s">
        <v>856</v>
      </c>
      <c r="O12" s="55" t="s">
        <v>852</v>
      </c>
      <c r="P12" s="56"/>
      <c r="Q12" s="56"/>
      <c r="R12" s="55" t="str">
        <f t="shared" si="2"/>
        <v>*2, ANALIZADOR DE GAS INFRAROJO GIDE LAB. DE QUÍMICA*</v>
      </c>
      <c r="S12" s="1"/>
    </row>
    <row r="13" spans="2:19">
      <c r="B13" s="9">
        <v>7</v>
      </c>
      <c r="C13" s="1"/>
      <c r="D13" s="82"/>
      <c r="E13" s="1"/>
      <c r="F13" s="137">
        <f t="shared" si="0"/>
        <v>0</v>
      </c>
      <c r="G13" s="137">
        <f t="shared" si="1"/>
        <v>0</v>
      </c>
      <c r="H13" s="103" t="s">
        <v>220</v>
      </c>
      <c r="I13" s="107">
        <v>801</v>
      </c>
      <c r="J13" s="103" t="s">
        <v>31</v>
      </c>
      <c r="K13" s="103" t="s">
        <v>19</v>
      </c>
      <c r="L13" s="103" t="s">
        <v>61</v>
      </c>
      <c r="M13" s="56"/>
      <c r="N13" s="55" t="s">
        <v>856</v>
      </c>
      <c r="O13" s="55" t="s">
        <v>852</v>
      </c>
      <c r="P13" s="56"/>
      <c r="Q13" s="56"/>
      <c r="R13" s="55" t="str">
        <f t="shared" si="2"/>
        <v>*CONTROL DE MAYASA, TEMPERATURA 801LAB. DE QUÍMICA*</v>
      </c>
      <c r="S13" s="1"/>
    </row>
    <row r="14" spans="2:19">
      <c r="B14" s="1">
        <v>8</v>
      </c>
      <c r="C14" s="1"/>
      <c r="D14" s="82"/>
      <c r="E14" s="1"/>
      <c r="F14" s="137">
        <f t="shared" si="0"/>
        <v>0</v>
      </c>
      <c r="G14" s="137">
        <f t="shared" si="1"/>
        <v>0</v>
      </c>
      <c r="H14" s="56" t="s">
        <v>221</v>
      </c>
      <c r="I14" s="56" t="s">
        <v>222</v>
      </c>
      <c r="J14" s="56" t="s">
        <v>31</v>
      </c>
      <c r="K14" s="56" t="s">
        <v>19</v>
      </c>
      <c r="L14" s="56" t="s">
        <v>20</v>
      </c>
      <c r="M14" s="56"/>
      <c r="N14" s="55" t="s">
        <v>856</v>
      </c>
      <c r="O14" s="55" t="s">
        <v>852</v>
      </c>
      <c r="P14" s="56"/>
      <c r="Q14" s="56"/>
      <c r="R14" s="55" t="str">
        <f t="shared" si="2"/>
        <v>*EXTRACTOR DE PROTEÍNA KJENDHAL CRAFT LAB. DE QUÍMICA*</v>
      </c>
      <c r="S14" s="1"/>
    </row>
    <row r="15" spans="2:19">
      <c r="B15" s="9">
        <v>9</v>
      </c>
      <c r="C15" s="1"/>
      <c r="D15" s="82"/>
      <c r="E15" s="1"/>
      <c r="F15" s="137">
        <f t="shared" si="0"/>
        <v>0</v>
      </c>
      <c r="G15" s="137">
        <f t="shared" si="1"/>
        <v>0</v>
      </c>
      <c r="H15" s="56" t="s">
        <v>106</v>
      </c>
      <c r="I15" s="56" t="s">
        <v>30</v>
      </c>
      <c r="J15" s="56" t="s">
        <v>31</v>
      </c>
      <c r="K15" s="56" t="s">
        <v>19</v>
      </c>
      <c r="L15" s="56" t="s">
        <v>20</v>
      </c>
      <c r="M15" s="56"/>
      <c r="N15" s="55" t="s">
        <v>856</v>
      </c>
      <c r="O15" s="55" t="s">
        <v>852</v>
      </c>
      <c r="P15" s="56"/>
      <c r="Q15" s="56"/>
      <c r="R15" s="55" t="str">
        <f t="shared" si="2"/>
        <v>*EXTINTOR SMLAB. DE QUÍMICA*</v>
      </c>
      <c r="S15" s="1"/>
    </row>
    <row r="16" spans="2:19">
      <c r="B16" s="1">
        <v>10</v>
      </c>
      <c r="C16" s="1"/>
      <c r="D16" s="82"/>
      <c r="E16" s="1"/>
      <c r="F16" s="137">
        <f t="shared" si="0"/>
        <v>0</v>
      </c>
      <c r="G16" s="137">
        <f t="shared" si="1"/>
        <v>0</v>
      </c>
      <c r="H16" s="56" t="s">
        <v>221</v>
      </c>
      <c r="I16" s="56" t="s">
        <v>223</v>
      </c>
      <c r="J16" s="56" t="s">
        <v>31</v>
      </c>
      <c r="K16" s="56" t="s">
        <v>19</v>
      </c>
      <c r="L16" s="56" t="s">
        <v>20</v>
      </c>
      <c r="M16" s="56"/>
      <c r="N16" s="55" t="s">
        <v>856</v>
      </c>
      <c r="O16" s="55" t="s">
        <v>852</v>
      </c>
      <c r="P16" s="56"/>
      <c r="Q16" s="56"/>
      <c r="R16" s="55" t="str">
        <f t="shared" si="2"/>
        <v>*EXTRACTOR DE PROTEÍNA KJENDHAL NOVATEH LAB. DE QUÍMICA*</v>
      </c>
      <c r="S16" s="1"/>
    </row>
    <row r="17" spans="1:19">
      <c r="A17" s="92"/>
      <c r="B17" s="9">
        <v>11</v>
      </c>
      <c r="C17" s="104"/>
      <c r="D17" s="105">
        <v>41349.82</v>
      </c>
      <c r="E17" s="104"/>
      <c r="F17" s="137">
        <f t="shared" si="0"/>
        <v>8269.9639999999999</v>
      </c>
      <c r="G17" s="137">
        <f t="shared" si="1"/>
        <v>33079.856</v>
      </c>
      <c r="H17" s="103" t="s">
        <v>224</v>
      </c>
      <c r="I17" s="103" t="s">
        <v>225</v>
      </c>
      <c r="J17" s="103" t="s">
        <v>31</v>
      </c>
      <c r="K17" s="103" t="s">
        <v>91</v>
      </c>
      <c r="L17" s="58" t="s">
        <v>20</v>
      </c>
      <c r="M17" s="58"/>
      <c r="N17" s="89" t="s">
        <v>856</v>
      </c>
      <c r="O17" s="89" t="s">
        <v>852</v>
      </c>
      <c r="P17" s="58"/>
      <c r="Q17" s="58"/>
      <c r="R17" s="55" t="str">
        <f t="shared" si="2"/>
        <v>*MUFLA THERMOLYNE 1500 FUNACE SYBRON THERMOLYNE LAB. DE QUÍMICA*</v>
      </c>
      <c r="S17" s="104"/>
    </row>
    <row r="18" spans="1:19">
      <c r="B18" s="1">
        <v>12</v>
      </c>
      <c r="C18" s="1"/>
      <c r="D18" s="81"/>
      <c r="E18" s="1"/>
      <c r="F18" s="137">
        <f t="shared" si="0"/>
        <v>0</v>
      </c>
      <c r="G18" s="137">
        <f t="shared" si="1"/>
        <v>0</v>
      </c>
      <c r="H18" s="56" t="s">
        <v>226</v>
      </c>
      <c r="I18" s="56" t="s">
        <v>30</v>
      </c>
      <c r="J18" s="56" t="s">
        <v>31</v>
      </c>
      <c r="K18" s="56" t="s">
        <v>19</v>
      </c>
      <c r="L18" s="56" t="s">
        <v>20</v>
      </c>
      <c r="M18" s="56"/>
      <c r="N18" s="55" t="s">
        <v>856</v>
      </c>
      <c r="O18" s="55" t="s">
        <v>852</v>
      </c>
      <c r="P18" s="56"/>
      <c r="Q18" s="56"/>
      <c r="R18" s="55" t="str">
        <f t="shared" si="2"/>
        <v>*HORNO DE ACERO SMLAB. DE QUÍMICA*</v>
      </c>
      <c r="S18" s="1"/>
    </row>
    <row r="19" spans="1:19">
      <c r="B19" s="9">
        <v>13</v>
      </c>
      <c r="C19" s="1"/>
      <c r="D19" s="81"/>
      <c r="E19" s="1"/>
      <c r="F19" s="137">
        <f t="shared" si="0"/>
        <v>0</v>
      </c>
      <c r="G19" s="137">
        <f t="shared" si="1"/>
        <v>0</v>
      </c>
      <c r="H19" s="56" t="s">
        <v>227</v>
      </c>
      <c r="I19" s="56" t="s">
        <v>124</v>
      </c>
      <c r="J19" s="56" t="s">
        <v>31</v>
      </c>
      <c r="K19" s="56" t="s">
        <v>19</v>
      </c>
      <c r="L19" s="56" t="s">
        <v>20</v>
      </c>
      <c r="M19" s="56"/>
      <c r="N19" s="55" t="s">
        <v>856</v>
      </c>
      <c r="O19" s="55" t="s">
        <v>852</v>
      </c>
      <c r="P19" s="56"/>
      <c r="Q19" s="56"/>
      <c r="R19" s="55" t="str">
        <f t="shared" si="2"/>
        <v>*HORNO DE VACÍO FELISA LAB. DE QUÍMICA*</v>
      </c>
      <c r="S19" s="1"/>
    </row>
    <row r="20" spans="1:19">
      <c r="B20" s="1">
        <v>14</v>
      </c>
      <c r="C20" s="1"/>
      <c r="D20" s="81"/>
      <c r="E20" s="1"/>
      <c r="F20" s="137">
        <f t="shared" si="0"/>
        <v>0</v>
      </c>
      <c r="G20" s="137">
        <f t="shared" si="1"/>
        <v>0</v>
      </c>
      <c r="H20" s="56" t="s">
        <v>228</v>
      </c>
      <c r="I20" s="56" t="s">
        <v>229</v>
      </c>
      <c r="J20" s="56" t="s">
        <v>31</v>
      </c>
      <c r="K20" s="56" t="s">
        <v>19</v>
      </c>
      <c r="L20" s="56" t="s">
        <v>20</v>
      </c>
      <c r="M20" s="56"/>
      <c r="N20" s="55" t="s">
        <v>856</v>
      </c>
      <c r="O20" s="55" t="s">
        <v>852</v>
      </c>
      <c r="P20" s="56"/>
      <c r="Q20" s="56"/>
      <c r="R20" s="55" t="str">
        <f t="shared" si="2"/>
        <v>*EXTRACTOR DE GRASA GOLDFISH LAPCONCO LAB. DE QUÍMICA*</v>
      </c>
      <c r="S20" s="1"/>
    </row>
    <row r="21" spans="1:19">
      <c r="B21" s="9">
        <v>15</v>
      </c>
      <c r="C21" s="1"/>
      <c r="D21" s="81"/>
      <c r="E21" s="1"/>
      <c r="F21" s="137">
        <f t="shared" si="0"/>
        <v>0</v>
      </c>
      <c r="G21" s="137">
        <f t="shared" si="1"/>
        <v>0</v>
      </c>
      <c r="H21" s="56" t="s">
        <v>228</v>
      </c>
      <c r="I21" s="56" t="s">
        <v>230</v>
      </c>
      <c r="J21" s="56" t="s">
        <v>31</v>
      </c>
      <c r="K21" s="56" t="s">
        <v>19</v>
      </c>
      <c r="L21" s="56" t="s">
        <v>20</v>
      </c>
      <c r="M21" s="56"/>
      <c r="N21" s="55" t="s">
        <v>856</v>
      </c>
      <c r="O21" s="55" t="s">
        <v>852</v>
      </c>
      <c r="P21" s="56"/>
      <c r="Q21" s="56"/>
      <c r="R21" s="55" t="str">
        <f t="shared" si="2"/>
        <v>*EXTRACTOR DE GRASA LAPCONCO LAB. DE QUÍMICA*</v>
      </c>
      <c r="S21" s="1"/>
    </row>
    <row r="22" spans="1:19">
      <c r="B22" s="1">
        <v>16</v>
      </c>
      <c r="C22" s="1"/>
      <c r="D22" s="81"/>
      <c r="E22" s="1"/>
      <c r="F22" s="137">
        <f t="shared" si="0"/>
        <v>0</v>
      </c>
      <c r="G22" s="137">
        <f t="shared" si="1"/>
        <v>0</v>
      </c>
      <c r="H22" s="56" t="s">
        <v>231</v>
      </c>
      <c r="I22" s="56" t="s">
        <v>30</v>
      </c>
      <c r="J22" s="56" t="s">
        <v>31</v>
      </c>
      <c r="K22" s="56" t="s">
        <v>19</v>
      </c>
      <c r="L22" s="56" t="s">
        <v>20</v>
      </c>
      <c r="M22" s="56"/>
      <c r="N22" s="55" t="s">
        <v>856</v>
      </c>
      <c r="O22" s="55" t="s">
        <v>852</v>
      </c>
      <c r="P22" s="56"/>
      <c r="Q22" s="56"/>
      <c r="R22" s="55" t="str">
        <f t="shared" si="2"/>
        <v>*6 MESAS DE LABORATORIO SMLAB. DE QUÍMICA*</v>
      </c>
      <c r="S22" s="1"/>
    </row>
    <row r="23" spans="1:19">
      <c r="B23" s="9">
        <v>17</v>
      </c>
      <c r="C23" s="1"/>
      <c r="D23" s="81"/>
      <c r="E23" s="1"/>
      <c r="F23" s="137">
        <f t="shared" si="0"/>
        <v>0</v>
      </c>
      <c r="G23" s="137">
        <f t="shared" si="1"/>
        <v>0</v>
      </c>
      <c r="H23" s="56" t="s">
        <v>232</v>
      </c>
      <c r="I23" s="56"/>
      <c r="J23" s="56" t="s">
        <v>31</v>
      </c>
      <c r="K23" s="56" t="s">
        <v>19</v>
      </c>
      <c r="L23" s="56" t="s">
        <v>20</v>
      </c>
      <c r="M23" s="56"/>
      <c r="N23" s="55" t="s">
        <v>856</v>
      </c>
      <c r="O23" s="55" t="s">
        <v>852</v>
      </c>
      <c r="P23" s="56"/>
      <c r="Q23" s="56"/>
      <c r="R23" s="55" t="str">
        <f t="shared" si="2"/>
        <v>*MESA DE LABORATORIO PARA MAESTRO LAB. DE QUÍMICA*</v>
      </c>
      <c r="S23" s="1"/>
    </row>
    <row r="24" spans="1:19">
      <c r="B24" s="1">
        <v>18</v>
      </c>
      <c r="C24" s="1"/>
      <c r="D24" s="81"/>
      <c r="E24" s="1"/>
      <c r="F24" s="137">
        <f t="shared" si="0"/>
        <v>0</v>
      </c>
      <c r="G24" s="137">
        <f t="shared" si="1"/>
        <v>0</v>
      </c>
      <c r="H24" s="56" t="s">
        <v>233</v>
      </c>
      <c r="I24" s="56" t="s">
        <v>30</v>
      </c>
      <c r="J24" s="56" t="s">
        <v>31</v>
      </c>
      <c r="K24" s="56" t="s">
        <v>19</v>
      </c>
      <c r="L24" s="56" t="s">
        <v>20</v>
      </c>
      <c r="M24" s="56"/>
      <c r="N24" s="55" t="s">
        <v>856</v>
      </c>
      <c r="O24" s="55" t="s">
        <v>852</v>
      </c>
      <c r="P24" s="56"/>
      <c r="Q24" s="56"/>
      <c r="R24" s="55" t="str">
        <f t="shared" si="2"/>
        <v>*33, BANCOS SMLAB. DE QUÍMICA*</v>
      </c>
      <c r="S24" s="1"/>
    </row>
    <row r="25" spans="1:19">
      <c r="B25" s="9">
        <v>19</v>
      </c>
      <c r="C25" s="1"/>
      <c r="D25" s="81"/>
      <c r="E25" s="1"/>
      <c r="F25" s="137">
        <f t="shared" si="0"/>
        <v>0</v>
      </c>
      <c r="G25" s="137">
        <f t="shared" si="1"/>
        <v>0</v>
      </c>
      <c r="H25" s="56" t="s">
        <v>68</v>
      </c>
      <c r="I25" s="56" t="s">
        <v>30</v>
      </c>
      <c r="J25" s="56" t="s">
        <v>31</v>
      </c>
      <c r="K25" s="56" t="s">
        <v>19</v>
      </c>
      <c r="L25" s="56" t="s">
        <v>20</v>
      </c>
      <c r="M25" s="56"/>
      <c r="N25" s="55" t="s">
        <v>856</v>
      </c>
      <c r="O25" s="55" t="s">
        <v>852</v>
      </c>
      <c r="P25" s="56"/>
      <c r="Q25" s="56"/>
      <c r="R25" s="55" t="str">
        <f t="shared" si="2"/>
        <v>*REFRIGERADOR SMLAB. DE QUÍMICA*</v>
      </c>
      <c r="S25" s="1"/>
    </row>
    <row r="26" spans="1:19">
      <c r="B26" s="1">
        <v>20</v>
      </c>
      <c r="C26" s="1"/>
      <c r="D26" s="81"/>
      <c r="E26" s="1"/>
      <c r="F26" s="137">
        <f t="shared" si="0"/>
        <v>0</v>
      </c>
      <c r="G26" s="137">
        <f t="shared" si="1"/>
        <v>0</v>
      </c>
      <c r="H26" s="58" t="s">
        <v>107</v>
      </c>
      <c r="I26" s="56" t="s">
        <v>30</v>
      </c>
      <c r="J26" s="56" t="s">
        <v>31</v>
      </c>
      <c r="K26" s="56" t="s">
        <v>19</v>
      </c>
      <c r="L26" s="56" t="s">
        <v>20</v>
      </c>
      <c r="M26" s="56"/>
      <c r="N26" s="55" t="s">
        <v>856</v>
      </c>
      <c r="O26" s="55" t="s">
        <v>852</v>
      </c>
      <c r="P26" s="56"/>
      <c r="Q26" s="56"/>
      <c r="R26" s="55" t="str">
        <f t="shared" si="2"/>
        <v>*BOTIQUÍN SMLAB. DE QUÍMICA*</v>
      </c>
      <c r="S26" s="1"/>
    </row>
    <row r="27" spans="1:19">
      <c r="B27" s="9">
        <v>21</v>
      </c>
      <c r="C27" s="1"/>
      <c r="D27" s="81"/>
      <c r="E27" s="1"/>
      <c r="F27" s="137">
        <f t="shared" si="0"/>
        <v>0</v>
      </c>
      <c r="G27" s="137">
        <f t="shared" si="1"/>
        <v>0</v>
      </c>
      <c r="H27" s="58" t="s">
        <v>234</v>
      </c>
      <c r="I27" s="56" t="s">
        <v>30</v>
      </c>
      <c r="J27" s="56" t="s">
        <v>31</v>
      </c>
      <c r="K27" s="56" t="s">
        <v>19</v>
      </c>
      <c r="L27" s="56" t="s">
        <v>20</v>
      </c>
      <c r="M27" s="56"/>
      <c r="N27" s="55" t="s">
        <v>856</v>
      </c>
      <c r="O27" s="55" t="s">
        <v>852</v>
      </c>
      <c r="P27" s="56"/>
      <c r="Q27" s="56"/>
      <c r="R27" s="55" t="str">
        <f t="shared" si="2"/>
        <v>*3 LAVABO SMLAB. DE QUÍMICA*</v>
      </c>
      <c r="S27" s="1"/>
    </row>
    <row r="28" spans="1:19">
      <c r="B28" s="1">
        <v>22</v>
      </c>
      <c r="C28" s="1"/>
      <c r="D28" s="81"/>
      <c r="E28" s="1"/>
      <c r="F28" s="137">
        <f t="shared" si="0"/>
        <v>0</v>
      </c>
      <c r="G28" s="137">
        <f t="shared" si="1"/>
        <v>0</v>
      </c>
      <c r="H28" s="58" t="s">
        <v>903</v>
      </c>
      <c r="I28" s="56"/>
      <c r="J28" s="56" t="s">
        <v>31</v>
      </c>
      <c r="K28" s="56" t="s">
        <v>19</v>
      </c>
      <c r="L28" s="56" t="s">
        <v>20</v>
      </c>
      <c r="M28" s="56"/>
      <c r="N28" s="55" t="s">
        <v>856</v>
      </c>
      <c r="O28" s="55" t="s">
        <v>852</v>
      </c>
      <c r="P28" s="56"/>
      <c r="Q28" s="56"/>
      <c r="R28" s="55" t="str">
        <f t="shared" si="2"/>
        <v>*11, MESAS DE LAB CON DOS PUERTAS LAB. DE QUÍMICA*</v>
      </c>
      <c r="S28" s="1"/>
    </row>
    <row r="29" spans="1:19">
      <c r="B29" s="9">
        <v>23</v>
      </c>
      <c r="C29" s="1"/>
      <c r="D29" s="81"/>
      <c r="E29" s="1"/>
      <c r="F29" s="137">
        <f t="shared" si="0"/>
        <v>0</v>
      </c>
      <c r="G29" s="137">
        <f t="shared" si="1"/>
        <v>0</v>
      </c>
      <c r="H29" s="58" t="s">
        <v>235</v>
      </c>
      <c r="I29" s="56" t="s">
        <v>30</v>
      </c>
      <c r="J29" s="56" t="s">
        <v>31</v>
      </c>
      <c r="K29" s="56" t="s">
        <v>19</v>
      </c>
      <c r="L29" s="56" t="s">
        <v>20</v>
      </c>
      <c r="M29" s="56"/>
      <c r="N29" s="55" t="s">
        <v>856</v>
      </c>
      <c r="O29" s="55" t="s">
        <v>852</v>
      </c>
      <c r="P29" s="56"/>
      <c r="Q29" s="56"/>
      <c r="R29" s="55" t="str">
        <f t="shared" si="2"/>
        <v>*MESA  SMLAB. DE QUÍMICA*</v>
      </c>
      <c r="S29" s="1"/>
    </row>
    <row r="30" spans="1:19">
      <c r="B30" s="1">
        <v>24</v>
      </c>
      <c r="C30" s="1"/>
      <c r="D30" s="81"/>
      <c r="E30" s="1"/>
      <c r="F30" s="137">
        <f t="shared" si="0"/>
        <v>0</v>
      </c>
      <c r="G30" s="137">
        <f t="shared" si="1"/>
        <v>0</v>
      </c>
      <c r="H30" s="58" t="s">
        <v>236</v>
      </c>
      <c r="I30" s="56" t="s">
        <v>30</v>
      </c>
      <c r="J30" s="56" t="s">
        <v>31</v>
      </c>
      <c r="K30" s="56" t="s">
        <v>19</v>
      </c>
      <c r="L30" s="56" t="s">
        <v>20</v>
      </c>
      <c r="M30" s="56"/>
      <c r="N30" s="55" t="s">
        <v>856</v>
      </c>
      <c r="O30" s="55" t="s">
        <v>852</v>
      </c>
      <c r="P30" s="56"/>
      <c r="Q30" s="56"/>
      <c r="R30" s="55" t="str">
        <f t="shared" si="2"/>
        <v>*5, ANAQUEL SMLAB. DE QUÍMICA*</v>
      </c>
      <c r="S30" s="1"/>
    </row>
    <row r="31" spans="1:19">
      <c r="B31" s="9">
        <v>25</v>
      </c>
      <c r="C31" s="1"/>
      <c r="D31" s="81"/>
      <c r="E31" s="1"/>
      <c r="F31" s="137">
        <f t="shared" si="0"/>
        <v>0</v>
      </c>
      <c r="G31" s="137">
        <f t="shared" si="1"/>
        <v>0</v>
      </c>
      <c r="H31" s="58" t="s">
        <v>16</v>
      </c>
      <c r="I31" s="56" t="s">
        <v>237</v>
      </c>
      <c r="J31" s="56" t="s">
        <v>238</v>
      </c>
      <c r="K31" s="56" t="s">
        <v>19</v>
      </c>
      <c r="L31" s="56" t="s">
        <v>20</v>
      </c>
      <c r="M31" s="56"/>
      <c r="N31" s="55" t="s">
        <v>856</v>
      </c>
      <c r="O31" s="55" t="s">
        <v>852</v>
      </c>
      <c r="P31" s="56"/>
      <c r="Q31" s="56"/>
      <c r="R31" s="55" t="str">
        <f t="shared" si="2"/>
        <v>*COMPUTADORA HP LAB. DE QUÍMICA*</v>
      </c>
      <c r="S31" s="1"/>
    </row>
    <row r="32" spans="1:19">
      <c r="B32" s="1">
        <v>26</v>
      </c>
      <c r="C32" s="1"/>
      <c r="D32" s="81"/>
      <c r="E32" s="1"/>
      <c r="F32" s="137">
        <f t="shared" si="0"/>
        <v>0</v>
      </c>
      <c r="G32" s="137">
        <f t="shared" si="1"/>
        <v>0</v>
      </c>
      <c r="H32" s="58" t="s">
        <v>203</v>
      </c>
      <c r="I32" s="56" t="s">
        <v>30</v>
      </c>
      <c r="J32" s="56" t="s">
        <v>31</v>
      </c>
      <c r="K32" s="56" t="s">
        <v>19</v>
      </c>
      <c r="L32" s="56" t="s">
        <v>20</v>
      </c>
      <c r="M32" s="56"/>
      <c r="N32" s="55" t="s">
        <v>856</v>
      </c>
      <c r="O32" s="55" t="s">
        <v>852</v>
      </c>
      <c r="P32" s="56"/>
      <c r="Q32" s="56"/>
      <c r="R32" s="55" t="str">
        <f t="shared" si="2"/>
        <v>*MESA CHICA SMLAB. DE QUÍMICA*</v>
      </c>
      <c r="S32" s="1"/>
    </row>
    <row r="33" spans="2:19">
      <c r="B33" s="9">
        <v>27</v>
      </c>
      <c r="C33" s="1"/>
      <c r="D33" s="81"/>
      <c r="E33" s="1"/>
      <c r="F33" s="137">
        <f t="shared" si="0"/>
        <v>0</v>
      </c>
      <c r="G33" s="137">
        <f t="shared" si="1"/>
        <v>0</v>
      </c>
      <c r="H33" s="58" t="s">
        <v>239</v>
      </c>
      <c r="I33" s="56" t="s">
        <v>30</v>
      </c>
      <c r="J33" s="56" t="s">
        <v>31</v>
      </c>
      <c r="K33" s="56" t="s">
        <v>19</v>
      </c>
      <c r="L33" s="56" t="s">
        <v>20</v>
      </c>
      <c r="M33" s="56"/>
      <c r="N33" s="55" t="s">
        <v>856</v>
      </c>
      <c r="O33" s="55" t="s">
        <v>852</v>
      </c>
      <c r="P33" s="56"/>
      <c r="Q33" s="56"/>
      <c r="R33" s="55" t="str">
        <f t="shared" si="2"/>
        <v>*SILLA SECRETARIAL NEGRA SMLAB. DE QUÍMICA*</v>
      </c>
      <c r="S33" s="1"/>
    </row>
    <row r="34" spans="2:19">
      <c r="B34" s="1">
        <v>28</v>
      </c>
      <c r="C34" s="56"/>
      <c r="D34" s="56">
        <v>5572.46</v>
      </c>
      <c r="E34" s="56"/>
      <c r="F34" s="137">
        <f t="shared" si="0"/>
        <v>1114.492</v>
      </c>
      <c r="G34" s="137">
        <f t="shared" si="1"/>
        <v>4457.9679999999998</v>
      </c>
      <c r="H34" s="58" t="s">
        <v>895</v>
      </c>
      <c r="I34" s="56" t="s">
        <v>30</v>
      </c>
      <c r="J34" s="56" t="s">
        <v>896</v>
      </c>
      <c r="K34" s="56" t="s">
        <v>897</v>
      </c>
      <c r="L34" s="56" t="s">
        <v>893</v>
      </c>
      <c r="M34" s="56"/>
      <c r="N34" s="56" t="s">
        <v>856</v>
      </c>
      <c r="O34" s="56" t="s">
        <v>894</v>
      </c>
      <c r="P34" s="1"/>
      <c r="Q34" s="1"/>
      <c r="R34" s="55" t="str">
        <f t="shared" si="2"/>
        <v>*MEDIDOR PHSMLABORATORIOS*</v>
      </c>
      <c r="S34" s="93">
        <v>42788</v>
      </c>
    </row>
    <row r="35" spans="2:19">
      <c r="B35" s="9">
        <v>29</v>
      </c>
      <c r="C35" s="56" t="s">
        <v>941</v>
      </c>
      <c r="D35" s="56">
        <v>1432.44</v>
      </c>
      <c r="E35" s="56"/>
      <c r="F35" s="137">
        <f t="shared" si="0"/>
        <v>286.488</v>
      </c>
      <c r="G35" s="137">
        <f t="shared" si="1"/>
        <v>1145.952</v>
      </c>
      <c r="H35" s="58" t="s">
        <v>926</v>
      </c>
      <c r="I35" s="56" t="s">
        <v>30</v>
      </c>
      <c r="J35" s="56" t="s">
        <v>935</v>
      </c>
      <c r="K35" s="56" t="s">
        <v>897</v>
      </c>
      <c r="L35" s="56" t="s">
        <v>893</v>
      </c>
      <c r="M35" s="56"/>
      <c r="N35" s="56" t="s">
        <v>856</v>
      </c>
      <c r="O35" s="56" t="s">
        <v>936</v>
      </c>
      <c r="P35" s="1"/>
      <c r="Q35" s="1"/>
      <c r="R35" s="55" t="str">
        <f t="shared" si="2"/>
        <v>*DESECADOR VIDRIO CON PLACA DE PORCELANASMLAB. QUÍMICA*</v>
      </c>
      <c r="S35" s="93">
        <v>43053</v>
      </c>
    </row>
    <row r="36" spans="2:19">
      <c r="B36" s="1">
        <v>30</v>
      </c>
      <c r="C36" s="56" t="s">
        <v>942</v>
      </c>
      <c r="D36" s="56">
        <v>5435.3</v>
      </c>
      <c r="E36" s="56"/>
      <c r="F36" s="137">
        <f t="shared" si="0"/>
        <v>1087.0600000000002</v>
      </c>
      <c r="G36" s="137">
        <f t="shared" si="1"/>
        <v>4348.24</v>
      </c>
      <c r="H36" s="58" t="s">
        <v>937</v>
      </c>
      <c r="I36" s="56" t="s">
        <v>938</v>
      </c>
      <c r="J36" s="109">
        <v>170002571</v>
      </c>
      <c r="K36" s="56" t="s">
        <v>897</v>
      </c>
      <c r="L36" s="56" t="s">
        <v>893</v>
      </c>
      <c r="M36" s="56"/>
      <c r="N36" s="56" t="s">
        <v>856</v>
      </c>
      <c r="O36" s="56" t="s">
        <v>936</v>
      </c>
      <c r="P36" s="1"/>
      <c r="Q36" s="1"/>
      <c r="R36" s="55" t="str">
        <f t="shared" si="2"/>
        <v>*PHMETRO DE MESA BENCH-TOPLAB. QUÍMICA*</v>
      </c>
      <c r="S36" s="93">
        <v>43053</v>
      </c>
    </row>
    <row r="37" spans="2:19">
      <c r="B37" s="56">
        <v>31</v>
      </c>
      <c r="C37" s="56"/>
      <c r="D37" s="56"/>
      <c r="E37" s="56"/>
      <c r="F37" s="137">
        <f t="shared" si="0"/>
        <v>0</v>
      </c>
      <c r="G37" s="137">
        <f t="shared" si="1"/>
        <v>0</v>
      </c>
      <c r="H37" s="58" t="s">
        <v>961</v>
      </c>
      <c r="I37" s="56"/>
      <c r="J37" s="56"/>
      <c r="K37" s="56" t="s">
        <v>897</v>
      </c>
      <c r="L37" s="56" t="s">
        <v>893</v>
      </c>
      <c r="M37" s="56"/>
      <c r="N37" s="56" t="s">
        <v>856</v>
      </c>
      <c r="O37" s="56" t="s">
        <v>936</v>
      </c>
      <c r="P37" s="1"/>
      <c r="Q37" s="1"/>
      <c r="R37" s="55" t="str">
        <f t="shared" si="2"/>
        <v>*BANCOS LABORATORIO (5)LAB. QUÍMICA*</v>
      </c>
      <c r="S37" s="93">
        <v>43881</v>
      </c>
    </row>
    <row r="38" spans="2:19">
      <c r="B38" s="1"/>
      <c r="C38" s="1"/>
      <c r="D38" s="1">
        <v>15634.55</v>
      </c>
      <c r="E38" s="1"/>
      <c r="F38" s="137">
        <f t="shared" si="0"/>
        <v>3126.91</v>
      </c>
      <c r="G38" s="137">
        <f t="shared" si="1"/>
        <v>12507.64</v>
      </c>
      <c r="H38" s="1" t="s">
        <v>968</v>
      </c>
      <c r="I38" s="1" t="s">
        <v>969</v>
      </c>
      <c r="J38" s="1" t="s">
        <v>970</v>
      </c>
      <c r="K38" s="1" t="s">
        <v>897</v>
      </c>
      <c r="L38" s="56" t="s">
        <v>893</v>
      </c>
      <c r="M38" s="56"/>
      <c r="N38" s="56" t="s">
        <v>856</v>
      </c>
      <c r="O38" s="56" t="s">
        <v>936</v>
      </c>
      <c r="P38" s="1"/>
      <c r="Q38" s="1"/>
      <c r="R38" s="55" t="str">
        <f t="shared" si="2"/>
        <v>*CONDUCIMETRO J0038408LAB. QUÍMICA*</v>
      </c>
      <c r="S38" s="93">
        <v>43900</v>
      </c>
    </row>
    <row r="42" spans="2:19">
      <c r="B42" s="59" t="s">
        <v>108</v>
      </c>
      <c r="C42" s="59"/>
      <c r="D42" s="59"/>
      <c r="E42" s="59"/>
      <c r="F42" s="59"/>
      <c r="G42" s="59"/>
      <c r="H42" s="59"/>
      <c r="I42" s="59" t="s">
        <v>850</v>
      </c>
      <c r="N42" s="59" t="s">
        <v>912</v>
      </c>
    </row>
    <row r="43" spans="2:19">
      <c r="B43" s="59"/>
      <c r="C43" s="59" t="s">
        <v>109</v>
      </c>
      <c r="D43" s="59"/>
      <c r="E43" s="59"/>
      <c r="F43" s="59"/>
      <c r="G43" s="59"/>
      <c r="I43" s="59" t="s">
        <v>855</v>
      </c>
      <c r="N43" s="59" t="s">
        <v>913</v>
      </c>
    </row>
  </sheetData>
  <mergeCells count="2">
    <mergeCell ref="B2:S2"/>
    <mergeCell ref="B4:S4"/>
  </mergeCells>
  <pageMargins left="0.7" right="0.7" top="0.75" bottom="0.75" header="0.3" footer="0.3"/>
  <pageSetup scale="56" orientation="landscape" r:id="rId1"/>
  <headerFooter>
    <oddFooter xml:space="preserve">&amp;C&amp;8NOTA: ESTAN EN DEPURACIÓN INVENTARIOS Y RESGUARDOS ANTERIORES 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Z75"/>
  <sheetViews>
    <sheetView tabSelected="1" view="pageLayout" topLeftCell="A47" zoomScaleNormal="100" workbookViewId="0">
      <selection activeCell="J64" sqref="J64:N65"/>
    </sheetView>
  </sheetViews>
  <sheetFormatPr baseColWidth="10" defaultRowHeight="15"/>
  <cols>
    <col min="1" max="1" width="2.28515625" customWidth="1"/>
    <col min="2" max="2" width="3.28515625" customWidth="1"/>
    <col min="3" max="3" width="11.42578125" customWidth="1"/>
    <col min="4" max="4" width="13.140625" customWidth="1"/>
    <col min="5" max="5" width="11.42578125" hidden="1" customWidth="1"/>
    <col min="6" max="7" width="11.42578125" customWidth="1"/>
    <col min="8" max="8" width="29.28515625" customWidth="1"/>
    <col min="9" max="9" width="26.85546875" customWidth="1"/>
    <col min="10" max="10" width="9.42578125" customWidth="1"/>
    <col min="11" max="11" width="7.28515625" customWidth="1"/>
    <col min="12" max="12" width="7" customWidth="1"/>
    <col min="13" max="13" width="0" hidden="1" customWidth="1"/>
    <col min="14" max="14" width="20.5703125" customWidth="1"/>
    <col min="15" max="15" width="16.42578125" customWidth="1"/>
    <col min="16" max="16" width="0" hidden="1" customWidth="1"/>
    <col min="17" max="17" width="13.140625" hidden="1" customWidth="1"/>
    <col min="18" max="18" width="13.140625" customWidth="1"/>
    <col min="19" max="19" width="13.7109375" customWidth="1"/>
    <col min="20" max="20" width="13.7109375" hidden="1" customWidth="1"/>
    <col min="21" max="26" width="0" hidden="1" customWidth="1"/>
  </cols>
  <sheetData>
    <row r="2" spans="2:20" ht="15.75"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75"/>
    </row>
    <row r="3" spans="2:20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2:20">
      <c r="B4" s="139" t="s">
        <v>1067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88"/>
    </row>
    <row r="5" spans="2:20" ht="15.75" thickBot="1">
      <c r="H5" s="3"/>
      <c r="I5" s="76" t="s">
        <v>209</v>
      </c>
      <c r="J5" s="3"/>
      <c r="L5" s="3"/>
      <c r="M5" s="3"/>
      <c r="N5" s="3"/>
      <c r="O5" s="3"/>
      <c r="P5" s="3"/>
      <c r="Q5" s="3"/>
      <c r="R5" s="3"/>
      <c r="S5" s="3"/>
      <c r="T5" s="3"/>
    </row>
    <row r="6" spans="2:20" ht="33" customHeight="1" thickBot="1">
      <c r="B6" s="10" t="s">
        <v>1</v>
      </c>
      <c r="C6" s="10" t="s">
        <v>2</v>
      </c>
      <c r="D6" s="10" t="s">
        <v>3</v>
      </c>
      <c r="E6" s="10" t="s">
        <v>4</v>
      </c>
      <c r="F6" s="10" t="s">
        <v>1069</v>
      </c>
      <c r="G6" s="10" t="s">
        <v>1070</v>
      </c>
      <c r="H6" s="10" t="s">
        <v>5</v>
      </c>
      <c r="I6" s="10" t="s">
        <v>6</v>
      </c>
      <c r="J6" s="10" t="s">
        <v>7</v>
      </c>
      <c r="K6" s="10" t="s">
        <v>8</v>
      </c>
      <c r="L6" s="10" t="s">
        <v>9</v>
      </c>
      <c r="M6" s="10" t="s">
        <v>10</v>
      </c>
      <c r="N6" s="10" t="s">
        <v>28</v>
      </c>
      <c r="O6" s="10" t="s">
        <v>11</v>
      </c>
      <c r="P6" s="10" t="s">
        <v>12</v>
      </c>
      <c r="Q6" s="10" t="s">
        <v>13</v>
      </c>
      <c r="R6" s="10" t="s">
        <v>1062</v>
      </c>
      <c r="S6" s="10" t="s">
        <v>14</v>
      </c>
      <c r="T6" s="79"/>
    </row>
    <row r="7" spans="2:20">
      <c r="B7" s="55">
        <v>1</v>
      </c>
      <c r="C7" s="55"/>
      <c r="D7" s="78"/>
      <c r="E7" s="55"/>
      <c r="F7" s="135">
        <f>D7*0.2</f>
        <v>0</v>
      </c>
      <c r="G7" s="135">
        <f>D7-F7</f>
        <v>0</v>
      </c>
      <c r="H7" s="55" t="s">
        <v>131</v>
      </c>
      <c r="I7" s="55" t="s">
        <v>124</v>
      </c>
      <c r="J7" s="55" t="s">
        <v>31</v>
      </c>
      <c r="K7" s="55" t="s">
        <v>19</v>
      </c>
      <c r="L7" s="55" t="s">
        <v>20</v>
      </c>
      <c r="M7" s="55"/>
      <c r="N7" s="55" t="s">
        <v>856</v>
      </c>
      <c r="O7" s="55" t="s">
        <v>858</v>
      </c>
      <c r="P7" s="55"/>
      <c r="Q7" s="55"/>
      <c r="R7" s="55" t="str">
        <f>CONCATENATE("*",H7,I7,O7,"*")</f>
        <v>*HORNO ELÉCTRICO FELISA LAB. BIOTECNOLOGÍA*</v>
      </c>
      <c r="S7" s="9"/>
      <c r="T7" s="3"/>
    </row>
    <row r="8" spans="2:20">
      <c r="B8" s="56">
        <v>2</v>
      </c>
      <c r="C8" s="56"/>
      <c r="D8" s="78"/>
      <c r="E8" s="56"/>
      <c r="F8" s="135">
        <f t="shared" ref="F8:F64" si="0">D8*0.2</f>
        <v>0</v>
      </c>
      <c r="G8" s="135">
        <f t="shared" ref="G8:G64" si="1">D8-F8</f>
        <v>0</v>
      </c>
      <c r="H8" s="56" t="s">
        <v>151</v>
      </c>
      <c r="I8" s="56" t="s">
        <v>30</v>
      </c>
      <c r="J8" s="56" t="s">
        <v>31</v>
      </c>
      <c r="K8" s="56" t="s">
        <v>19</v>
      </c>
      <c r="L8" s="56" t="s">
        <v>20</v>
      </c>
      <c r="M8" s="56"/>
      <c r="N8" s="55" t="s">
        <v>856</v>
      </c>
      <c r="O8" s="55" t="s">
        <v>858</v>
      </c>
      <c r="P8" s="56"/>
      <c r="Q8" s="56"/>
      <c r="R8" s="55" t="str">
        <f t="shared" ref="R8:R64" si="2">CONCATENATE("*",H8,I8,O8,"*")</f>
        <v>*AUTOCLAVE ELÉCTRICASMLAB. BIOTECNOLOGÍA*</v>
      </c>
      <c r="S8" s="1"/>
      <c r="T8" s="3"/>
    </row>
    <row r="9" spans="2:20">
      <c r="B9" s="55">
        <v>3</v>
      </c>
      <c r="C9" s="56"/>
      <c r="D9" s="78">
        <v>135488</v>
      </c>
      <c r="E9" s="56"/>
      <c r="F9" s="135">
        <f t="shared" si="0"/>
        <v>27097.600000000002</v>
      </c>
      <c r="G9" s="135">
        <f t="shared" si="1"/>
        <v>108390.39999999999</v>
      </c>
      <c r="H9" s="103" t="s">
        <v>151</v>
      </c>
      <c r="I9" s="103" t="s">
        <v>128</v>
      </c>
      <c r="J9" s="103" t="s">
        <v>31</v>
      </c>
      <c r="K9" s="103" t="s">
        <v>210</v>
      </c>
      <c r="L9" s="56" t="s">
        <v>61</v>
      </c>
      <c r="M9" s="56"/>
      <c r="N9" s="55" t="s">
        <v>856</v>
      </c>
      <c r="O9" s="55" t="s">
        <v>858</v>
      </c>
      <c r="P9" s="56"/>
      <c r="Q9" s="56"/>
      <c r="R9" s="55" t="str">
        <f t="shared" si="2"/>
        <v>*AUTOCLAVE ELÉCTRICANOVATECH LAB. BIOTECNOLOGÍA*</v>
      </c>
      <c r="S9" s="1"/>
      <c r="T9" s="3" t="s">
        <v>883</v>
      </c>
    </row>
    <row r="10" spans="2:20">
      <c r="B10" s="56">
        <v>4</v>
      </c>
      <c r="C10" s="56"/>
      <c r="D10" s="78"/>
      <c r="E10" s="56"/>
      <c r="F10" s="135">
        <f t="shared" si="0"/>
        <v>0</v>
      </c>
      <c r="G10" s="135">
        <f t="shared" si="1"/>
        <v>0</v>
      </c>
      <c r="H10" s="56" t="s">
        <v>152</v>
      </c>
      <c r="I10" s="56" t="s">
        <v>153</v>
      </c>
      <c r="J10" s="56" t="s">
        <v>31</v>
      </c>
      <c r="K10" s="56" t="s">
        <v>19</v>
      </c>
      <c r="L10" s="56" t="s">
        <v>20</v>
      </c>
      <c r="M10" s="56"/>
      <c r="N10" s="55" t="s">
        <v>856</v>
      </c>
      <c r="O10" s="55" t="s">
        <v>858</v>
      </c>
      <c r="P10" s="56"/>
      <c r="Q10" s="56"/>
      <c r="R10" s="55" t="str">
        <f t="shared" si="2"/>
        <v>*8, AGITADOR MAGNÉTICO LINGERG SIB LAB. BIOTECNOLOGÍA*</v>
      </c>
      <c r="S10" s="1"/>
      <c r="T10" s="3"/>
    </row>
    <row r="11" spans="2:20">
      <c r="B11" s="55">
        <v>5</v>
      </c>
      <c r="C11" s="56"/>
      <c r="D11" s="78"/>
      <c r="E11" s="56"/>
      <c r="F11" s="135">
        <f t="shared" si="0"/>
        <v>0</v>
      </c>
      <c r="G11" s="135">
        <f t="shared" si="1"/>
        <v>0</v>
      </c>
      <c r="H11" s="56" t="s">
        <v>154</v>
      </c>
      <c r="I11" s="56" t="s">
        <v>155</v>
      </c>
      <c r="J11" s="56" t="s">
        <v>31</v>
      </c>
      <c r="K11" s="56" t="s">
        <v>19</v>
      </c>
      <c r="L11" s="56" t="s">
        <v>20</v>
      </c>
      <c r="M11" s="56"/>
      <c r="N11" s="55" t="s">
        <v>856</v>
      </c>
      <c r="O11" s="55" t="s">
        <v>858</v>
      </c>
      <c r="P11" s="56"/>
      <c r="Q11" s="56"/>
      <c r="R11" s="55" t="str">
        <f t="shared" si="2"/>
        <v>*AGITADOR MAGNÉTICO CON CALOR IKA C-MAG H57 LAB. BIOTECNOLOGÍA*</v>
      </c>
      <c r="S11" s="1"/>
      <c r="T11" s="3"/>
    </row>
    <row r="12" spans="2:20">
      <c r="B12" s="56">
        <v>6</v>
      </c>
      <c r="C12" s="56"/>
      <c r="D12" s="78"/>
      <c r="E12" s="56"/>
      <c r="F12" s="135">
        <f t="shared" si="0"/>
        <v>0</v>
      </c>
      <c r="G12" s="135">
        <f t="shared" si="1"/>
        <v>0</v>
      </c>
      <c r="H12" s="56" t="s">
        <v>156</v>
      </c>
      <c r="I12" s="56" t="s">
        <v>157</v>
      </c>
      <c r="J12" s="56" t="s">
        <v>31</v>
      </c>
      <c r="K12" s="56" t="s">
        <v>19</v>
      </c>
      <c r="L12" s="56" t="s">
        <v>20</v>
      </c>
      <c r="M12" s="56"/>
      <c r="N12" s="55" t="s">
        <v>856</v>
      </c>
      <c r="O12" s="55" t="s">
        <v>858</v>
      </c>
      <c r="P12" s="56"/>
      <c r="Q12" s="56"/>
      <c r="R12" s="55" t="str">
        <f t="shared" si="2"/>
        <v>*PH METRO HORIBA/NAVY LAB. BIOTECNOLOGÍA*</v>
      </c>
      <c r="S12" s="1"/>
      <c r="T12" s="3"/>
    </row>
    <row r="13" spans="2:20">
      <c r="B13" s="55">
        <v>7</v>
      </c>
      <c r="C13" s="56"/>
      <c r="D13" s="78"/>
      <c r="E13" s="56"/>
      <c r="F13" s="135">
        <f t="shared" si="0"/>
        <v>0</v>
      </c>
      <c r="G13" s="135">
        <f t="shared" si="1"/>
        <v>0</v>
      </c>
      <c r="H13" s="56" t="s">
        <v>158</v>
      </c>
      <c r="I13" s="56" t="s">
        <v>159</v>
      </c>
      <c r="J13" s="56" t="s">
        <v>31</v>
      </c>
      <c r="K13" s="56" t="s">
        <v>19</v>
      </c>
      <c r="L13" s="56" t="s">
        <v>20</v>
      </c>
      <c r="M13" s="56"/>
      <c r="N13" s="55" t="s">
        <v>856</v>
      </c>
      <c r="O13" s="55" t="s">
        <v>858</v>
      </c>
      <c r="P13" s="56"/>
      <c r="Q13" s="56"/>
      <c r="R13" s="55" t="str">
        <f t="shared" si="2"/>
        <v>*ESPECTROFOTÓMETRO JENWAY 6405 UV/VISLAB. BIOTECNOLOGÍA*</v>
      </c>
      <c r="S13" s="1"/>
      <c r="T13" s="3"/>
    </row>
    <row r="14" spans="2:20">
      <c r="B14" s="56">
        <v>8</v>
      </c>
      <c r="C14" s="56"/>
      <c r="D14" s="78"/>
      <c r="E14" s="56"/>
      <c r="F14" s="135">
        <f t="shared" si="0"/>
        <v>0</v>
      </c>
      <c r="G14" s="135">
        <f t="shared" si="1"/>
        <v>0</v>
      </c>
      <c r="H14" s="56" t="s">
        <v>160</v>
      </c>
      <c r="I14" s="56" t="s">
        <v>161</v>
      </c>
      <c r="J14" s="56" t="s">
        <v>31</v>
      </c>
      <c r="K14" s="56" t="s">
        <v>19</v>
      </c>
      <c r="L14" s="56" t="s">
        <v>20</v>
      </c>
      <c r="M14" s="56"/>
      <c r="N14" s="55" t="s">
        <v>856</v>
      </c>
      <c r="O14" s="55" t="s">
        <v>858</v>
      </c>
      <c r="P14" s="56"/>
      <c r="Q14" s="56"/>
      <c r="R14" s="55" t="str">
        <f t="shared" si="2"/>
        <v>*ROTAVAPOR HEIDOLPH LAB. BIOTECNOLOGÍA*</v>
      </c>
      <c r="S14" s="1"/>
      <c r="T14" s="3"/>
    </row>
    <row r="15" spans="2:20">
      <c r="B15" s="55">
        <v>9</v>
      </c>
      <c r="C15" s="56"/>
      <c r="D15" s="78"/>
      <c r="E15" s="56"/>
      <c r="F15" s="135">
        <f t="shared" si="0"/>
        <v>0</v>
      </c>
      <c r="G15" s="135">
        <f t="shared" si="1"/>
        <v>0</v>
      </c>
      <c r="H15" s="58" t="s">
        <v>177</v>
      </c>
      <c r="I15" s="56" t="s">
        <v>162</v>
      </c>
      <c r="J15" s="56" t="s">
        <v>31</v>
      </c>
      <c r="K15" s="56" t="s">
        <v>19</v>
      </c>
      <c r="L15" s="56" t="s">
        <v>20</v>
      </c>
      <c r="M15" s="56"/>
      <c r="N15" s="55" t="s">
        <v>856</v>
      </c>
      <c r="O15" s="55" t="s">
        <v>858</v>
      </c>
      <c r="P15" s="56"/>
      <c r="Q15" s="56"/>
      <c r="R15" s="55" t="str">
        <f t="shared" si="2"/>
        <v>*CENTRÍFUGAHETTICH - EBAZO LAB. BIOTECNOLOGÍA*</v>
      </c>
      <c r="S15" s="1"/>
      <c r="T15" s="3"/>
    </row>
    <row r="16" spans="2:20">
      <c r="B16" s="56">
        <v>10</v>
      </c>
      <c r="C16" s="56"/>
      <c r="D16" s="78"/>
      <c r="E16" s="56"/>
      <c r="F16" s="135">
        <f t="shared" si="0"/>
        <v>0</v>
      </c>
      <c r="G16" s="135">
        <f t="shared" si="1"/>
        <v>0</v>
      </c>
      <c r="H16" s="58" t="s">
        <v>163</v>
      </c>
      <c r="I16" s="56" t="s">
        <v>30</v>
      </c>
      <c r="J16" s="56" t="s">
        <v>31</v>
      </c>
      <c r="K16" s="56" t="s">
        <v>19</v>
      </c>
      <c r="L16" s="56" t="s">
        <v>20</v>
      </c>
      <c r="M16" s="56"/>
      <c r="N16" s="55" t="s">
        <v>856</v>
      </c>
      <c r="O16" s="55" t="s">
        <v>858</v>
      </c>
      <c r="P16" s="56"/>
      <c r="Q16" s="56"/>
      <c r="R16" s="55" t="str">
        <f t="shared" si="2"/>
        <v>*14, ANAQUEL SMLAB. BIOTECNOLOGÍA*</v>
      </c>
      <c r="S16" s="1"/>
      <c r="T16" s="3"/>
    </row>
    <row r="17" spans="2:25">
      <c r="B17" s="55">
        <v>11</v>
      </c>
      <c r="C17" s="56"/>
      <c r="D17" s="78"/>
      <c r="E17" s="56"/>
      <c r="F17" s="135">
        <f t="shared" si="0"/>
        <v>0</v>
      </c>
      <c r="G17" s="135">
        <f t="shared" si="1"/>
        <v>0</v>
      </c>
      <c r="H17" s="103" t="s">
        <v>164</v>
      </c>
      <c r="I17" s="103" t="s">
        <v>165</v>
      </c>
      <c r="J17" s="103" t="s">
        <v>31</v>
      </c>
      <c r="K17" s="103" t="s">
        <v>210</v>
      </c>
      <c r="L17" s="56" t="s">
        <v>61</v>
      </c>
      <c r="M17" s="56"/>
      <c r="N17" s="55" t="s">
        <v>856</v>
      </c>
      <c r="O17" s="55" t="s">
        <v>858</v>
      </c>
      <c r="P17" s="56"/>
      <c r="Q17" s="56"/>
      <c r="R17" s="55" t="str">
        <f t="shared" si="2"/>
        <v>*VISCOSÍMETRO BROOKFIELD DV-ELAB. BIOTECNOLOGÍA*</v>
      </c>
      <c r="S17" s="1"/>
      <c r="T17" s="3"/>
    </row>
    <row r="18" spans="2:25">
      <c r="B18" s="56">
        <v>12</v>
      </c>
      <c r="C18" s="56"/>
      <c r="D18" s="78"/>
      <c r="E18" s="56"/>
      <c r="F18" s="135">
        <f t="shared" si="0"/>
        <v>0</v>
      </c>
      <c r="G18" s="135">
        <f t="shared" si="1"/>
        <v>0</v>
      </c>
      <c r="H18" s="58" t="s">
        <v>167</v>
      </c>
      <c r="I18" s="56" t="s">
        <v>168</v>
      </c>
      <c r="J18" s="56" t="s">
        <v>31</v>
      </c>
      <c r="K18" s="56" t="s">
        <v>19</v>
      </c>
      <c r="L18" s="56" t="s">
        <v>20</v>
      </c>
      <c r="M18" s="56"/>
      <c r="N18" s="55" t="s">
        <v>856</v>
      </c>
      <c r="O18" s="55" t="s">
        <v>858</v>
      </c>
      <c r="P18" s="56"/>
      <c r="Q18" s="56"/>
      <c r="R18" s="55" t="str">
        <f t="shared" si="2"/>
        <v>*MEDIDOR DE AW AQUALAB LAB. BIOTECNOLOGÍA*</v>
      </c>
      <c r="S18" s="1"/>
      <c r="T18" s="3"/>
    </row>
    <row r="19" spans="2:25">
      <c r="B19" s="55">
        <v>13</v>
      </c>
      <c r="C19" s="56"/>
      <c r="D19" s="78"/>
      <c r="E19" s="56"/>
      <c r="F19" s="135">
        <f t="shared" si="0"/>
        <v>0</v>
      </c>
      <c r="G19" s="135">
        <f t="shared" si="1"/>
        <v>0</v>
      </c>
      <c r="H19" s="58" t="s">
        <v>169</v>
      </c>
      <c r="I19" s="56" t="s">
        <v>170</v>
      </c>
      <c r="J19" s="56" t="s">
        <v>31</v>
      </c>
      <c r="K19" s="56" t="s">
        <v>19</v>
      </c>
      <c r="L19" s="56" t="s">
        <v>20</v>
      </c>
      <c r="M19" s="56"/>
      <c r="N19" s="55" t="s">
        <v>856</v>
      </c>
      <c r="O19" s="55" t="s">
        <v>858</v>
      </c>
      <c r="P19" s="56"/>
      <c r="Q19" s="56"/>
      <c r="R19" s="55" t="str">
        <f t="shared" si="2"/>
        <v>*TERMOAGITADOR TECHNE TC-3000LAB. BIOTECNOLOGÍA*</v>
      </c>
      <c r="S19" s="1"/>
      <c r="T19" s="3"/>
    </row>
    <row r="20" spans="2:25">
      <c r="B20" s="56">
        <v>14</v>
      </c>
      <c r="C20" s="56"/>
      <c r="D20" s="78"/>
      <c r="E20" s="56"/>
      <c r="F20" s="135">
        <f t="shared" si="0"/>
        <v>0</v>
      </c>
      <c r="G20" s="135">
        <f t="shared" si="1"/>
        <v>0</v>
      </c>
      <c r="H20" s="58" t="s">
        <v>171</v>
      </c>
      <c r="I20" s="56" t="s">
        <v>172</v>
      </c>
      <c r="J20" s="56" t="s">
        <v>31</v>
      </c>
      <c r="K20" s="56" t="s">
        <v>19</v>
      </c>
      <c r="L20" s="56" t="s">
        <v>20</v>
      </c>
      <c r="M20" s="56"/>
      <c r="N20" s="55" t="s">
        <v>856</v>
      </c>
      <c r="O20" s="55" t="s">
        <v>858</v>
      </c>
      <c r="P20" s="56"/>
      <c r="Q20" s="56"/>
      <c r="R20" s="55" t="str">
        <f t="shared" si="2"/>
        <v>*FUENTE DE ENERGÍA THERMO SCIENTIFIC EC 300YLLAB. BIOTECNOLOGÍA*</v>
      </c>
      <c r="S20" s="1"/>
      <c r="T20" s="3"/>
    </row>
    <row r="21" spans="2:25">
      <c r="B21" s="55">
        <v>15</v>
      </c>
      <c r="C21" s="56"/>
      <c r="D21" s="78"/>
      <c r="E21" s="56"/>
      <c r="F21" s="135">
        <f t="shared" si="0"/>
        <v>0</v>
      </c>
      <c r="G21" s="135">
        <f t="shared" si="1"/>
        <v>0</v>
      </c>
      <c r="H21" s="58" t="s">
        <v>173</v>
      </c>
      <c r="I21" s="56" t="s">
        <v>174</v>
      </c>
      <c r="J21" s="56" t="s">
        <v>31</v>
      </c>
      <c r="K21" s="56" t="s">
        <v>19</v>
      </c>
      <c r="L21" s="56" t="s">
        <v>20</v>
      </c>
      <c r="M21" s="56"/>
      <c r="N21" s="55" t="s">
        <v>856</v>
      </c>
      <c r="O21" s="55" t="s">
        <v>858</v>
      </c>
      <c r="P21" s="56"/>
      <c r="Q21" s="56"/>
      <c r="R21" s="55" t="str">
        <f t="shared" si="2"/>
        <v>*ELECTROFORADOR EPPENDORF LAB. BIOTECNOLOGÍA*</v>
      </c>
      <c r="S21" s="1"/>
      <c r="T21" s="3"/>
    </row>
    <row r="22" spans="2:25">
      <c r="B22" s="56">
        <v>16</v>
      </c>
      <c r="C22" s="56"/>
      <c r="D22" s="78">
        <v>102080</v>
      </c>
      <c r="E22" s="56"/>
      <c r="F22" s="135">
        <f t="shared" si="0"/>
        <v>20416</v>
      </c>
      <c r="G22" s="135">
        <f t="shared" si="1"/>
        <v>81664</v>
      </c>
      <c r="H22" s="58" t="s">
        <v>175</v>
      </c>
      <c r="I22" s="56" t="s">
        <v>176</v>
      </c>
      <c r="J22" s="56" t="s">
        <v>31</v>
      </c>
      <c r="K22" s="56" t="s">
        <v>19</v>
      </c>
      <c r="L22" s="56" t="s">
        <v>20</v>
      </c>
      <c r="M22" s="56"/>
      <c r="N22" s="55" t="s">
        <v>856</v>
      </c>
      <c r="O22" s="55" t="s">
        <v>858</v>
      </c>
      <c r="P22" s="56"/>
      <c r="Q22" s="56"/>
      <c r="R22" s="55" t="str">
        <f t="shared" si="2"/>
        <v>*CENTRÍFUGA HETTICH ROTOFIX 32 A LAB. BIOTECNOLOGÍA*</v>
      </c>
      <c r="S22" s="1"/>
      <c r="T22" s="3" t="s">
        <v>883</v>
      </c>
    </row>
    <row r="23" spans="2:25">
      <c r="B23" s="55">
        <v>17</v>
      </c>
      <c r="C23" s="56"/>
      <c r="D23" s="78"/>
      <c r="E23" s="56"/>
      <c r="F23" s="135">
        <f t="shared" si="0"/>
        <v>0</v>
      </c>
      <c r="G23" s="135">
        <f t="shared" si="1"/>
        <v>0</v>
      </c>
      <c r="H23" s="58" t="s">
        <v>179</v>
      </c>
      <c r="I23" s="56" t="s">
        <v>178</v>
      </c>
      <c r="J23" s="56" t="s">
        <v>31</v>
      </c>
      <c r="K23" s="56" t="s">
        <v>19</v>
      </c>
      <c r="L23" s="56" t="s">
        <v>20</v>
      </c>
      <c r="M23" s="56"/>
      <c r="N23" s="55" t="s">
        <v>856</v>
      </c>
      <c r="O23" s="55" t="s">
        <v>858</v>
      </c>
      <c r="P23" s="56"/>
      <c r="Q23" s="56"/>
      <c r="R23" s="55" t="str">
        <f t="shared" si="2"/>
        <v>*2, PH METRO HANNA INSTRUMENTS PH 211LAB. BIOTECNOLOGÍA*</v>
      </c>
      <c r="S23" s="1"/>
      <c r="T23" s="3"/>
      <c r="U23" s="80" t="s">
        <v>872</v>
      </c>
      <c r="V23" s="80"/>
      <c r="W23" s="80"/>
      <c r="X23" s="80"/>
      <c r="Y23" s="80"/>
    </row>
    <row r="24" spans="2:25">
      <c r="B24" s="56">
        <v>18</v>
      </c>
      <c r="C24" s="56"/>
      <c r="D24" s="78"/>
      <c r="E24" s="56"/>
      <c r="F24" s="135">
        <f t="shared" si="0"/>
        <v>0</v>
      </c>
      <c r="G24" s="135">
        <f t="shared" si="1"/>
        <v>0</v>
      </c>
      <c r="H24" s="103" t="s">
        <v>179</v>
      </c>
      <c r="I24" s="103" t="s">
        <v>178</v>
      </c>
      <c r="J24" s="103" t="s">
        <v>31</v>
      </c>
      <c r="K24" s="103" t="s">
        <v>210</v>
      </c>
      <c r="L24" s="56" t="s">
        <v>61</v>
      </c>
      <c r="M24" s="56"/>
      <c r="N24" s="55" t="s">
        <v>856</v>
      </c>
      <c r="O24" s="55" t="s">
        <v>858</v>
      </c>
      <c r="P24" s="56"/>
      <c r="Q24" s="56"/>
      <c r="R24" s="55" t="str">
        <f t="shared" si="2"/>
        <v>*2, PH METRO HANNA INSTRUMENTS PH 211LAB. BIOTECNOLOGÍA*</v>
      </c>
      <c r="S24" s="1"/>
      <c r="T24" s="3"/>
    </row>
    <row r="25" spans="2:25">
      <c r="B25" s="55">
        <v>19</v>
      </c>
      <c r="C25" s="56"/>
      <c r="D25" s="78"/>
      <c r="E25" s="56"/>
      <c r="F25" s="135">
        <f t="shared" si="0"/>
        <v>0</v>
      </c>
      <c r="G25" s="135">
        <f t="shared" si="1"/>
        <v>0</v>
      </c>
      <c r="H25" s="58" t="s">
        <v>180</v>
      </c>
      <c r="I25" s="56" t="s">
        <v>30</v>
      </c>
      <c r="J25" s="56" t="s">
        <v>31</v>
      </c>
      <c r="K25" s="56" t="s">
        <v>19</v>
      </c>
      <c r="L25" s="56" t="s">
        <v>20</v>
      </c>
      <c r="M25" s="56"/>
      <c r="N25" s="55" t="s">
        <v>856</v>
      </c>
      <c r="O25" s="55" t="s">
        <v>858</v>
      </c>
      <c r="P25" s="56"/>
      <c r="Q25" s="56"/>
      <c r="R25" s="55" t="str">
        <f t="shared" si="2"/>
        <v>*19, BANCOS SMLAB. BIOTECNOLOGÍA*</v>
      </c>
      <c r="S25" s="1"/>
      <c r="T25" s="3"/>
    </row>
    <row r="26" spans="2:25">
      <c r="B26" s="56">
        <v>20</v>
      </c>
      <c r="C26" s="56"/>
      <c r="D26" s="78"/>
      <c r="E26" s="56"/>
      <c r="F26" s="135">
        <f t="shared" si="0"/>
        <v>0</v>
      </c>
      <c r="G26" s="135">
        <f t="shared" si="1"/>
        <v>0</v>
      </c>
      <c r="H26" s="58" t="s">
        <v>181</v>
      </c>
      <c r="I26" s="56" t="s">
        <v>182</v>
      </c>
      <c r="J26" s="56" t="s">
        <v>31</v>
      </c>
      <c r="K26" s="56" t="s">
        <v>19</v>
      </c>
      <c r="L26" s="56" t="s">
        <v>20</v>
      </c>
      <c r="M26" s="56"/>
      <c r="N26" s="55" t="s">
        <v>856</v>
      </c>
      <c r="O26" s="55" t="s">
        <v>858</v>
      </c>
      <c r="P26" s="56"/>
      <c r="Q26" s="56"/>
      <c r="R26" s="55" t="str">
        <f t="shared" si="2"/>
        <v>*BALANZA GRANATARIAVELAB LAB. BIOTECNOLOGÍA*</v>
      </c>
      <c r="S26" s="1"/>
      <c r="T26" s="3"/>
    </row>
    <row r="27" spans="2:25">
      <c r="B27" s="55">
        <v>21</v>
      </c>
      <c r="C27" s="56"/>
      <c r="D27" s="78">
        <v>1902.4</v>
      </c>
      <c r="E27" s="56"/>
      <c r="F27" s="135">
        <f t="shared" si="0"/>
        <v>380.48</v>
      </c>
      <c r="G27" s="135">
        <f t="shared" si="1"/>
        <v>1521.92</v>
      </c>
      <c r="H27" s="58" t="s">
        <v>181</v>
      </c>
      <c r="I27" s="56" t="s">
        <v>183</v>
      </c>
      <c r="J27" s="56" t="s">
        <v>31</v>
      </c>
      <c r="K27" s="56" t="s">
        <v>19</v>
      </c>
      <c r="L27" s="56" t="s">
        <v>20</v>
      </c>
      <c r="M27" s="56"/>
      <c r="N27" s="55" t="s">
        <v>856</v>
      </c>
      <c r="O27" s="55" t="s">
        <v>858</v>
      </c>
      <c r="P27" s="56"/>
      <c r="Q27" s="56"/>
      <c r="R27" s="55" t="str">
        <f t="shared" si="2"/>
        <v>*BALANZA GRANATARIATRIPLE BEAM BALANCE MS-2610LAB. BIOTECNOLOGÍA*</v>
      </c>
      <c r="S27" s="1"/>
      <c r="T27" s="3" t="s">
        <v>883</v>
      </c>
    </row>
    <row r="28" spans="2:25">
      <c r="B28" s="56">
        <v>22</v>
      </c>
      <c r="C28" s="56"/>
      <c r="D28" s="78"/>
      <c r="E28" s="56"/>
      <c r="F28" s="135">
        <f t="shared" si="0"/>
        <v>0</v>
      </c>
      <c r="G28" s="135">
        <f t="shared" si="1"/>
        <v>0</v>
      </c>
      <c r="H28" s="58" t="s">
        <v>119</v>
      </c>
      <c r="I28" s="56" t="s">
        <v>184</v>
      </c>
      <c r="J28" s="56" t="s">
        <v>31</v>
      </c>
      <c r="K28" s="56" t="s">
        <v>19</v>
      </c>
      <c r="L28" s="56" t="s">
        <v>20</v>
      </c>
      <c r="M28" s="56"/>
      <c r="N28" s="55" t="s">
        <v>856</v>
      </c>
      <c r="O28" s="55" t="s">
        <v>858</v>
      </c>
      <c r="P28" s="56"/>
      <c r="Q28" s="56"/>
      <c r="R28" s="55" t="str">
        <f t="shared" si="2"/>
        <v>*BALANZA ANALÍTICA SARTORIOUS TE1245LAB. BIOTECNOLOGÍA*</v>
      </c>
      <c r="S28" s="1"/>
      <c r="T28" s="3"/>
    </row>
    <row r="29" spans="2:25">
      <c r="B29" s="55">
        <v>23</v>
      </c>
      <c r="C29" s="56"/>
      <c r="D29" s="78"/>
      <c r="E29" s="56"/>
      <c r="F29" s="135">
        <f t="shared" si="0"/>
        <v>0</v>
      </c>
      <c r="G29" s="135">
        <f t="shared" si="1"/>
        <v>0</v>
      </c>
      <c r="H29" s="58" t="s">
        <v>127</v>
      </c>
      <c r="I29" s="56" t="s">
        <v>128</v>
      </c>
      <c r="J29" s="56" t="s">
        <v>31</v>
      </c>
      <c r="K29" s="56" t="s">
        <v>19</v>
      </c>
      <c r="L29" s="56" t="s">
        <v>20</v>
      </c>
      <c r="M29" s="56"/>
      <c r="N29" s="55" t="s">
        <v>856</v>
      </c>
      <c r="O29" s="55" t="s">
        <v>858</v>
      </c>
      <c r="P29" s="56"/>
      <c r="Q29" s="56"/>
      <c r="R29" s="55" t="str">
        <f t="shared" si="2"/>
        <v>*CAMPANA DE FLUJO LAMINAR NOVATECH LAB. BIOTECNOLOGÍA*</v>
      </c>
      <c r="S29" s="1"/>
      <c r="T29" s="3"/>
    </row>
    <row r="30" spans="2:25">
      <c r="B30" s="56">
        <v>24</v>
      </c>
      <c r="C30" s="56"/>
      <c r="D30" s="78"/>
      <c r="E30" s="56"/>
      <c r="F30" s="135">
        <f t="shared" si="0"/>
        <v>0</v>
      </c>
      <c r="G30" s="135">
        <f t="shared" si="1"/>
        <v>0</v>
      </c>
      <c r="H30" s="58" t="s">
        <v>119</v>
      </c>
      <c r="I30" s="56" t="s">
        <v>185</v>
      </c>
      <c r="J30" s="56" t="s">
        <v>31</v>
      </c>
      <c r="K30" s="56" t="s">
        <v>19</v>
      </c>
      <c r="L30" s="56" t="s">
        <v>20</v>
      </c>
      <c r="M30" s="56"/>
      <c r="N30" s="55" t="s">
        <v>856</v>
      </c>
      <c r="O30" s="55" t="s">
        <v>858</v>
      </c>
      <c r="P30" s="56"/>
      <c r="Q30" s="56"/>
      <c r="R30" s="55" t="str">
        <f t="shared" si="2"/>
        <v>*BALANZA ANALÍTICA AVENTURES OHAUS LAB. BIOTECNOLOGÍA*</v>
      </c>
      <c r="S30" s="1"/>
      <c r="T30" s="3"/>
    </row>
    <row r="31" spans="2:25">
      <c r="B31" s="55">
        <v>25</v>
      </c>
      <c r="C31" s="56"/>
      <c r="D31" s="78"/>
      <c r="E31" s="56"/>
      <c r="F31" s="135">
        <f t="shared" si="0"/>
        <v>0</v>
      </c>
      <c r="G31" s="135">
        <f t="shared" si="1"/>
        <v>0</v>
      </c>
      <c r="H31" s="58" t="s">
        <v>68</v>
      </c>
      <c r="I31" s="56" t="s">
        <v>30</v>
      </c>
      <c r="J31" s="56" t="s">
        <v>31</v>
      </c>
      <c r="K31" s="56" t="s">
        <v>19</v>
      </c>
      <c r="L31" s="56" t="s">
        <v>20</v>
      </c>
      <c r="M31" s="56"/>
      <c r="N31" s="55" t="s">
        <v>856</v>
      </c>
      <c r="O31" s="55" t="s">
        <v>858</v>
      </c>
      <c r="P31" s="56"/>
      <c r="Q31" s="56"/>
      <c r="R31" s="55" t="str">
        <f t="shared" si="2"/>
        <v>*REFRIGERADOR SMLAB. BIOTECNOLOGÍA*</v>
      </c>
      <c r="S31" s="1"/>
      <c r="T31" s="3"/>
    </row>
    <row r="32" spans="2:25">
      <c r="B32" s="56">
        <v>26</v>
      </c>
      <c r="C32" s="56"/>
      <c r="D32" s="78"/>
      <c r="E32" s="56"/>
      <c r="F32" s="135">
        <f t="shared" si="0"/>
        <v>0</v>
      </c>
      <c r="G32" s="135">
        <f t="shared" si="1"/>
        <v>0</v>
      </c>
      <c r="H32" s="58" t="s">
        <v>131</v>
      </c>
      <c r="I32" s="56" t="s">
        <v>186</v>
      </c>
      <c r="J32" s="56" t="s">
        <v>31</v>
      </c>
      <c r="K32" s="56" t="s">
        <v>19</v>
      </c>
      <c r="L32" s="56" t="s">
        <v>20</v>
      </c>
      <c r="M32" s="56"/>
      <c r="N32" s="55" t="s">
        <v>856</v>
      </c>
      <c r="O32" s="55" t="s">
        <v>858</v>
      </c>
      <c r="P32" s="56"/>
      <c r="Q32" s="56"/>
      <c r="R32" s="55" t="str">
        <f t="shared" si="2"/>
        <v>*HORNO ELÉCTRICO BTC-9100LAB. BIOTECNOLOGÍA*</v>
      </c>
      <c r="S32" s="1"/>
      <c r="T32" s="3"/>
    </row>
    <row r="33" spans="2:20">
      <c r="B33" s="55">
        <v>27</v>
      </c>
      <c r="C33" s="56"/>
      <c r="D33" s="78"/>
      <c r="E33" s="56"/>
      <c r="F33" s="135">
        <f t="shared" si="0"/>
        <v>0</v>
      </c>
      <c r="G33" s="135">
        <f t="shared" si="1"/>
        <v>0</v>
      </c>
      <c r="H33" s="58" t="s">
        <v>129</v>
      </c>
      <c r="I33" s="58" t="s">
        <v>187</v>
      </c>
      <c r="J33" s="56" t="s">
        <v>31</v>
      </c>
      <c r="K33" s="56" t="s">
        <v>19</v>
      </c>
      <c r="L33" s="56" t="s">
        <v>20</v>
      </c>
      <c r="M33" s="56"/>
      <c r="N33" s="55" t="s">
        <v>856</v>
      </c>
      <c r="O33" s="55" t="s">
        <v>858</v>
      </c>
      <c r="P33" s="56"/>
      <c r="Q33" s="56"/>
      <c r="R33" s="55" t="str">
        <f t="shared" si="2"/>
        <v>*MICROSCOPIO OLIMPUS Cx21LAB. BIOTECNOLOGÍA*</v>
      </c>
      <c r="S33" s="1"/>
      <c r="T33" s="3"/>
    </row>
    <row r="34" spans="2:20">
      <c r="B34" s="56">
        <v>28</v>
      </c>
      <c r="C34" s="56"/>
      <c r="D34" s="78"/>
      <c r="E34" s="56"/>
      <c r="F34" s="135">
        <f t="shared" si="0"/>
        <v>0</v>
      </c>
      <c r="G34" s="135">
        <f t="shared" si="1"/>
        <v>0</v>
      </c>
      <c r="H34" s="58" t="s">
        <v>129</v>
      </c>
      <c r="I34" s="58" t="s">
        <v>139</v>
      </c>
      <c r="J34" s="56" t="s">
        <v>31</v>
      </c>
      <c r="K34" s="56" t="s">
        <v>19</v>
      </c>
      <c r="L34" s="56" t="s">
        <v>20</v>
      </c>
      <c r="M34" s="56"/>
      <c r="N34" s="55" t="s">
        <v>856</v>
      </c>
      <c r="O34" s="55" t="s">
        <v>858</v>
      </c>
      <c r="P34" s="56"/>
      <c r="Q34" s="56"/>
      <c r="R34" s="55" t="str">
        <f t="shared" si="2"/>
        <v>*MICROSCOPIO LABOMED CxLLAB. BIOTECNOLOGÍA*</v>
      </c>
      <c r="S34" s="1"/>
      <c r="T34" s="3"/>
    </row>
    <row r="35" spans="2:20">
      <c r="B35" s="55">
        <v>29</v>
      </c>
      <c r="C35" s="56"/>
      <c r="D35" s="78"/>
      <c r="E35" s="56"/>
      <c r="F35" s="135">
        <f t="shared" si="0"/>
        <v>0</v>
      </c>
      <c r="G35" s="135">
        <f t="shared" si="1"/>
        <v>0</v>
      </c>
      <c r="H35" s="58" t="s">
        <v>129</v>
      </c>
      <c r="I35" s="58" t="s">
        <v>188</v>
      </c>
      <c r="J35" s="56" t="s">
        <v>31</v>
      </c>
      <c r="K35" s="56" t="s">
        <v>19</v>
      </c>
      <c r="L35" s="56" t="s">
        <v>20</v>
      </c>
      <c r="M35" s="56"/>
      <c r="N35" s="55" t="s">
        <v>856</v>
      </c>
      <c r="O35" s="55" t="s">
        <v>858</v>
      </c>
      <c r="P35" s="56"/>
      <c r="Q35" s="56"/>
      <c r="R35" s="55" t="str">
        <f t="shared" si="2"/>
        <v>*MICROSCOPIO IROSCOPE W-3 LAB. BIOTECNOLOGÍA*</v>
      </c>
      <c r="S35" s="1"/>
      <c r="T35" s="3"/>
    </row>
    <row r="36" spans="2:20">
      <c r="B36" s="56">
        <v>30</v>
      </c>
      <c r="C36" s="56"/>
      <c r="D36" s="78"/>
      <c r="E36" s="56"/>
      <c r="F36" s="135">
        <f t="shared" si="0"/>
        <v>0</v>
      </c>
      <c r="G36" s="135">
        <f t="shared" si="1"/>
        <v>0</v>
      </c>
      <c r="H36" s="56" t="s">
        <v>189</v>
      </c>
      <c r="I36" s="56" t="s">
        <v>190</v>
      </c>
      <c r="J36" s="56" t="s">
        <v>31</v>
      </c>
      <c r="K36" s="56" t="s">
        <v>19</v>
      </c>
      <c r="L36" s="56" t="s">
        <v>20</v>
      </c>
      <c r="M36" s="56"/>
      <c r="N36" s="55" t="s">
        <v>856</v>
      </c>
      <c r="O36" s="55" t="s">
        <v>858</v>
      </c>
      <c r="P36" s="56"/>
      <c r="Q36" s="56"/>
      <c r="R36" s="55" t="str">
        <f t="shared" si="2"/>
        <v>*7, ESTEREOSCOPIOS MOTIC LAB. BIOTECNOLOGÍA*</v>
      </c>
      <c r="S36" s="1"/>
      <c r="T36" s="3"/>
    </row>
    <row r="37" spans="2:20">
      <c r="B37" s="55">
        <v>31</v>
      </c>
      <c r="C37" s="56"/>
      <c r="D37" s="78"/>
      <c r="E37" s="56"/>
      <c r="F37" s="135">
        <f t="shared" si="0"/>
        <v>0</v>
      </c>
      <c r="G37" s="135">
        <f t="shared" si="1"/>
        <v>0</v>
      </c>
      <c r="H37" s="56" t="s">
        <v>191</v>
      </c>
      <c r="I37" s="56" t="s">
        <v>174</v>
      </c>
      <c r="J37" s="56" t="s">
        <v>31</v>
      </c>
      <c r="K37" s="56" t="s">
        <v>19</v>
      </c>
      <c r="L37" s="56" t="s">
        <v>20</v>
      </c>
      <c r="M37" s="56"/>
      <c r="N37" s="55" t="s">
        <v>856</v>
      </c>
      <c r="O37" s="55" t="s">
        <v>858</v>
      </c>
      <c r="P37" s="56"/>
      <c r="Q37" s="56"/>
      <c r="R37" s="55" t="str">
        <f t="shared" si="2"/>
        <v>*MINISPIN EPPENDORF LAB. BIOTECNOLOGÍA*</v>
      </c>
      <c r="S37" s="1"/>
      <c r="T37" s="3"/>
    </row>
    <row r="38" spans="2:20">
      <c r="B38" s="56">
        <v>32</v>
      </c>
      <c r="C38" s="56"/>
      <c r="D38" s="78"/>
      <c r="E38" s="56"/>
      <c r="F38" s="135">
        <f t="shared" si="0"/>
        <v>0</v>
      </c>
      <c r="G38" s="135">
        <f t="shared" si="1"/>
        <v>0</v>
      </c>
      <c r="H38" s="56" t="s">
        <v>107</v>
      </c>
      <c r="I38" s="56" t="s">
        <v>30</v>
      </c>
      <c r="J38" s="56" t="s">
        <v>31</v>
      </c>
      <c r="K38" s="56" t="s">
        <v>19</v>
      </c>
      <c r="L38" s="56" t="s">
        <v>20</v>
      </c>
      <c r="M38" s="56"/>
      <c r="N38" s="55" t="s">
        <v>856</v>
      </c>
      <c r="O38" s="55" t="s">
        <v>858</v>
      </c>
      <c r="P38" s="56"/>
      <c r="Q38" s="56"/>
      <c r="R38" s="55" t="str">
        <f t="shared" si="2"/>
        <v>*BOTIQUÍN SMLAB. BIOTECNOLOGÍA*</v>
      </c>
      <c r="S38" s="1"/>
      <c r="T38" s="3"/>
    </row>
    <row r="39" spans="2:20">
      <c r="B39" s="55">
        <v>33</v>
      </c>
      <c r="C39" s="56"/>
      <c r="D39" s="78"/>
      <c r="E39" s="56"/>
      <c r="F39" s="135">
        <f t="shared" si="0"/>
        <v>0</v>
      </c>
      <c r="G39" s="135">
        <f t="shared" si="1"/>
        <v>0</v>
      </c>
      <c r="H39" s="56" t="s">
        <v>173</v>
      </c>
      <c r="I39" s="56" t="s">
        <v>192</v>
      </c>
      <c r="J39" s="56" t="s">
        <v>31</v>
      </c>
      <c r="K39" s="56" t="s">
        <v>19</v>
      </c>
      <c r="L39" s="56" t="s">
        <v>20</v>
      </c>
      <c r="M39" s="56"/>
      <c r="N39" s="55" t="s">
        <v>856</v>
      </c>
      <c r="O39" s="55" t="s">
        <v>858</v>
      </c>
      <c r="P39" s="56"/>
      <c r="Q39" s="56"/>
      <c r="R39" s="55" t="str">
        <f t="shared" si="2"/>
        <v>*ELECTROFORADOR ELECTROPORADOR 2510 EPPENDORF LAB. BIOTECNOLOGÍA*</v>
      </c>
      <c r="S39" s="1"/>
      <c r="T39" s="3"/>
    </row>
    <row r="40" spans="2:20">
      <c r="B40" s="56">
        <v>34</v>
      </c>
      <c r="C40" s="56"/>
      <c r="D40" s="78">
        <v>37904.019999999997</v>
      </c>
      <c r="E40" s="56"/>
      <c r="F40" s="135">
        <f t="shared" si="0"/>
        <v>7580.8040000000001</v>
      </c>
      <c r="G40" s="135">
        <f t="shared" si="1"/>
        <v>30323.215999999997</v>
      </c>
      <c r="H40" s="56" t="s">
        <v>131</v>
      </c>
      <c r="I40" s="56" t="s">
        <v>30</v>
      </c>
      <c r="J40" s="56" t="s">
        <v>31</v>
      </c>
      <c r="K40" s="56" t="s">
        <v>19</v>
      </c>
      <c r="L40" s="56" t="s">
        <v>20</v>
      </c>
      <c r="M40" s="56"/>
      <c r="N40" s="55" t="s">
        <v>856</v>
      </c>
      <c r="O40" s="55" t="s">
        <v>858</v>
      </c>
      <c r="P40" s="56"/>
      <c r="Q40" s="56"/>
      <c r="R40" s="55" t="str">
        <f t="shared" si="2"/>
        <v>*HORNO ELÉCTRICO SMLAB. BIOTECNOLOGÍA*</v>
      </c>
      <c r="S40" s="1"/>
      <c r="T40" s="3" t="s">
        <v>883</v>
      </c>
    </row>
    <row r="41" spans="2:20">
      <c r="B41" s="55">
        <v>35</v>
      </c>
      <c r="C41" s="56"/>
      <c r="D41" s="78"/>
      <c r="E41" s="56"/>
      <c r="F41" s="135">
        <f t="shared" si="0"/>
        <v>0</v>
      </c>
      <c r="G41" s="135">
        <f t="shared" si="1"/>
        <v>0</v>
      </c>
      <c r="H41" s="56" t="s">
        <v>193</v>
      </c>
      <c r="I41" s="56" t="s">
        <v>128</v>
      </c>
      <c r="J41" s="56" t="s">
        <v>31</v>
      </c>
      <c r="K41" s="56" t="s">
        <v>19</v>
      </c>
      <c r="L41" s="56" t="s">
        <v>20</v>
      </c>
      <c r="M41" s="56"/>
      <c r="N41" s="55" t="s">
        <v>856</v>
      </c>
      <c r="O41" s="55" t="s">
        <v>858</v>
      </c>
      <c r="P41" s="56"/>
      <c r="Q41" s="56"/>
      <c r="R41" s="55" t="str">
        <f t="shared" si="2"/>
        <v>*TERMO BAÑO NOVATECH LAB. BIOTECNOLOGÍA*</v>
      </c>
      <c r="S41" s="1"/>
      <c r="T41" s="3"/>
    </row>
    <row r="42" spans="2:20">
      <c r="B42" s="56">
        <v>36</v>
      </c>
      <c r="C42" s="56"/>
      <c r="D42" s="78"/>
      <c r="E42" s="56"/>
      <c r="F42" s="135">
        <f t="shared" si="0"/>
        <v>0</v>
      </c>
      <c r="G42" s="135">
        <f t="shared" si="1"/>
        <v>0</v>
      </c>
      <c r="H42" s="56" t="s">
        <v>158</v>
      </c>
      <c r="I42" s="56" t="s">
        <v>194</v>
      </c>
      <c r="J42" s="56" t="s">
        <v>31</v>
      </c>
      <c r="K42" s="56" t="s">
        <v>19</v>
      </c>
      <c r="L42" s="56" t="s">
        <v>20</v>
      </c>
      <c r="M42" s="56"/>
      <c r="N42" s="55" t="s">
        <v>856</v>
      </c>
      <c r="O42" s="55" t="s">
        <v>858</v>
      </c>
      <c r="P42" s="56"/>
      <c r="Q42" s="56"/>
      <c r="R42" s="55" t="str">
        <f t="shared" si="2"/>
        <v>*ESPECTROFOTÓMETRO ESPECTROFOTÓMETRO 20 BAUSCH &amp; LOMB LAB. BIOTECNOLOGÍA*</v>
      </c>
      <c r="S42" s="1"/>
      <c r="T42" s="3"/>
    </row>
    <row r="43" spans="2:20">
      <c r="B43" s="55">
        <v>37</v>
      </c>
      <c r="C43" s="56"/>
      <c r="D43" s="78">
        <v>19375.71</v>
      </c>
      <c r="E43" s="56"/>
      <c r="F43" s="135">
        <f t="shared" si="0"/>
        <v>3875.1419999999998</v>
      </c>
      <c r="G43" s="135">
        <f t="shared" si="1"/>
        <v>15500.567999999999</v>
      </c>
      <c r="H43" s="56" t="s">
        <v>193</v>
      </c>
      <c r="I43" s="56" t="s">
        <v>124</v>
      </c>
      <c r="J43" s="56" t="s">
        <v>31</v>
      </c>
      <c r="K43" s="56" t="s">
        <v>19</v>
      </c>
      <c r="L43" s="56" t="s">
        <v>20</v>
      </c>
      <c r="M43" s="56"/>
      <c r="N43" s="55" t="s">
        <v>856</v>
      </c>
      <c r="O43" s="55" t="s">
        <v>858</v>
      </c>
      <c r="P43" s="56"/>
      <c r="Q43" s="56"/>
      <c r="R43" s="55" t="str">
        <f t="shared" si="2"/>
        <v>*TERMO BAÑO FELISA LAB. BIOTECNOLOGÍA*</v>
      </c>
      <c r="S43" s="1"/>
      <c r="T43" s="3" t="s">
        <v>883</v>
      </c>
    </row>
    <row r="44" spans="2:20">
      <c r="B44" s="56">
        <v>38</v>
      </c>
      <c r="C44" s="56"/>
      <c r="D44" s="78"/>
      <c r="E44" s="56"/>
      <c r="F44" s="135">
        <f t="shared" si="0"/>
        <v>0</v>
      </c>
      <c r="G44" s="135">
        <f t="shared" si="1"/>
        <v>0</v>
      </c>
      <c r="H44" s="56" t="s">
        <v>195</v>
      </c>
      <c r="I44" s="56" t="s">
        <v>196</v>
      </c>
      <c r="J44" s="56" t="s">
        <v>31</v>
      </c>
      <c r="K44" s="56" t="s">
        <v>19</v>
      </c>
      <c r="L44" s="56" t="s">
        <v>20</v>
      </c>
      <c r="M44" s="56"/>
      <c r="N44" s="55" t="s">
        <v>856</v>
      </c>
      <c r="O44" s="55" t="s">
        <v>858</v>
      </c>
      <c r="P44" s="56"/>
      <c r="Q44" s="56"/>
      <c r="R44" s="55" t="str">
        <f t="shared" si="2"/>
        <v>*TEMPERATURA DENVER INSTRUMENT IR 120LAB. BIOTECNOLOGÍA*</v>
      </c>
      <c r="S44" s="1"/>
      <c r="T44" s="3"/>
    </row>
    <row r="45" spans="2:20">
      <c r="B45" s="55">
        <v>39</v>
      </c>
      <c r="C45" s="56"/>
      <c r="D45" s="78"/>
      <c r="E45" s="56"/>
      <c r="F45" s="135">
        <f t="shared" si="0"/>
        <v>0</v>
      </c>
      <c r="G45" s="135">
        <f t="shared" si="1"/>
        <v>0</v>
      </c>
      <c r="H45" s="56" t="s">
        <v>197</v>
      </c>
      <c r="I45" s="56" t="s">
        <v>198</v>
      </c>
      <c r="J45" s="56" t="s">
        <v>31</v>
      </c>
      <c r="K45" s="56" t="s">
        <v>19</v>
      </c>
      <c r="L45" s="56" t="s">
        <v>20</v>
      </c>
      <c r="M45" s="56"/>
      <c r="N45" s="55" t="s">
        <v>856</v>
      </c>
      <c r="O45" s="55" t="s">
        <v>858</v>
      </c>
      <c r="P45" s="56"/>
      <c r="Q45" s="56"/>
      <c r="R45" s="55" t="str">
        <f t="shared" si="2"/>
        <v>*VORTEX VORTEX-2 GENIE SCIENTIFIC INDUSTRIES LAB. BIOTECNOLOGÍA*</v>
      </c>
      <c r="S45" s="1"/>
      <c r="T45" s="3"/>
    </row>
    <row r="46" spans="2:20">
      <c r="B46" s="56">
        <v>40</v>
      </c>
      <c r="C46" s="56"/>
      <c r="D46" s="78">
        <v>42349.279999999999</v>
      </c>
      <c r="E46" s="56"/>
      <c r="F46" s="135">
        <f t="shared" si="0"/>
        <v>8469.8559999999998</v>
      </c>
      <c r="G46" s="135">
        <f t="shared" si="1"/>
        <v>33879.423999999999</v>
      </c>
      <c r="H46" s="56" t="s">
        <v>199</v>
      </c>
      <c r="I46" s="56" t="s">
        <v>200</v>
      </c>
      <c r="J46" s="56" t="s">
        <v>31</v>
      </c>
      <c r="K46" s="56" t="s">
        <v>19</v>
      </c>
      <c r="L46" s="56" t="s">
        <v>20</v>
      </c>
      <c r="M46" s="56"/>
      <c r="N46" s="55" t="s">
        <v>856</v>
      </c>
      <c r="O46" s="55" t="s">
        <v>858</v>
      </c>
      <c r="P46" s="56"/>
      <c r="Q46" s="56"/>
      <c r="R46" s="55" t="str">
        <f t="shared" si="2"/>
        <v>*VISCOMETRO BROOKFIELD LAB. BIOTECNOLOGÍA*</v>
      </c>
      <c r="S46" s="1"/>
      <c r="T46" s="3" t="s">
        <v>883</v>
      </c>
    </row>
    <row r="47" spans="2:20">
      <c r="B47" s="55">
        <v>41</v>
      </c>
      <c r="C47" s="56"/>
      <c r="D47" s="78"/>
      <c r="E47" s="56"/>
      <c r="F47" s="135">
        <f t="shared" si="0"/>
        <v>0</v>
      </c>
      <c r="G47" s="135">
        <f t="shared" si="1"/>
        <v>0</v>
      </c>
      <c r="H47" s="56" t="s">
        <v>204</v>
      </c>
      <c r="I47" s="56" t="s">
        <v>30</v>
      </c>
      <c r="J47" s="56" t="s">
        <v>31</v>
      </c>
      <c r="K47" s="56" t="s">
        <v>19</v>
      </c>
      <c r="L47" s="56" t="s">
        <v>20</v>
      </c>
      <c r="M47" s="56"/>
      <c r="N47" s="55" t="s">
        <v>856</v>
      </c>
      <c r="O47" s="55" t="s">
        <v>858</v>
      </c>
      <c r="P47" s="56"/>
      <c r="Q47" s="56"/>
      <c r="R47" s="55" t="str">
        <f t="shared" si="2"/>
        <v>*KIT, LAVA OJOS SMLAB. BIOTECNOLOGÍA*</v>
      </c>
      <c r="S47" s="1"/>
      <c r="T47" s="3"/>
    </row>
    <row r="48" spans="2:20">
      <c r="B48" s="56">
        <v>42</v>
      </c>
      <c r="C48" s="56"/>
      <c r="D48" s="78"/>
      <c r="E48" s="56"/>
      <c r="F48" s="135">
        <f t="shared" si="0"/>
        <v>0</v>
      </c>
      <c r="G48" s="135">
        <f t="shared" si="1"/>
        <v>0</v>
      </c>
      <c r="H48" s="56" t="s">
        <v>55</v>
      </c>
      <c r="I48" s="56" t="s">
        <v>30</v>
      </c>
      <c r="J48" s="56" t="s">
        <v>31</v>
      </c>
      <c r="K48" s="56" t="s">
        <v>19</v>
      </c>
      <c r="L48" s="56" t="s">
        <v>20</v>
      </c>
      <c r="M48" s="56"/>
      <c r="N48" s="55" t="s">
        <v>856</v>
      </c>
      <c r="O48" s="55" t="s">
        <v>858</v>
      </c>
      <c r="P48" s="56"/>
      <c r="Q48" s="56"/>
      <c r="R48" s="55" t="str">
        <f t="shared" si="2"/>
        <v>*3, MESAS DE LABORATORIO SMLAB. BIOTECNOLOGÍA*</v>
      </c>
      <c r="S48" s="1"/>
      <c r="T48" s="3"/>
    </row>
    <row r="49" spans="2:26">
      <c r="B49" s="55">
        <v>43</v>
      </c>
      <c r="C49" s="56"/>
      <c r="D49" s="78"/>
      <c r="E49" s="56"/>
      <c r="F49" s="135">
        <f t="shared" si="0"/>
        <v>0</v>
      </c>
      <c r="G49" s="135">
        <f t="shared" si="1"/>
        <v>0</v>
      </c>
      <c r="H49" s="58" t="s">
        <v>201</v>
      </c>
      <c r="I49" s="56" t="s">
        <v>30</v>
      </c>
      <c r="J49" s="56" t="s">
        <v>31</v>
      </c>
      <c r="K49" s="56" t="s">
        <v>19</v>
      </c>
      <c r="L49" s="56" t="s">
        <v>20</v>
      </c>
      <c r="M49" s="56"/>
      <c r="N49" s="55" t="s">
        <v>856</v>
      </c>
      <c r="O49" s="55" t="s">
        <v>858</v>
      </c>
      <c r="P49" s="56"/>
      <c r="Q49" s="56"/>
      <c r="R49" s="55" t="str">
        <f t="shared" si="2"/>
        <v>*MESA TRABAJO DE LABORATORIO SMLAB. BIOTECNOLOGÍA*</v>
      </c>
      <c r="S49" s="1"/>
      <c r="T49" s="3"/>
    </row>
    <row r="50" spans="2:26">
      <c r="B50" s="56">
        <v>44</v>
      </c>
      <c r="C50" s="56"/>
      <c r="D50" s="78"/>
      <c r="E50" s="56"/>
      <c r="F50" s="135">
        <f t="shared" si="0"/>
        <v>0</v>
      </c>
      <c r="G50" s="135">
        <f t="shared" si="1"/>
        <v>0</v>
      </c>
      <c r="H50" s="58" t="s">
        <v>202</v>
      </c>
      <c r="I50" s="56" t="s">
        <v>30</v>
      </c>
      <c r="J50" s="56" t="s">
        <v>31</v>
      </c>
      <c r="K50" s="56" t="s">
        <v>19</v>
      </c>
      <c r="L50" s="56" t="s">
        <v>20</v>
      </c>
      <c r="M50" s="56"/>
      <c r="N50" s="55" t="s">
        <v>856</v>
      </c>
      <c r="O50" s="56" t="s">
        <v>859</v>
      </c>
      <c r="P50" s="56"/>
      <c r="Q50" s="56"/>
      <c r="R50" s="55" t="str">
        <f t="shared" si="2"/>
        <v>*4, BANCOS SMOFICINA BIOT.*</v>
      </c>
      <c r="S50" s="1"/>
      <c r="T50" s="3"/>
    </row>
    <row r="51" spans="2:26">
      <c r="B51" s="55">
        <v>45</v>
      </c>
      <c r="C51" s="56"/>
      <c r="D51" s="78"/>
      <c r="E51" s="56"/>
      <c r="F51" s="135">
        <f t="shared" si="0"/>
        <v>0</v>
      </c>
      <c r="G51" s="135">
        <f t="shared" si="1"/>
        <v>0</v>
      </c>
      <c r="H51" s="58" t="s">
        <v>889</v>
      </c>
      <c r="I51" s="56" t="s">
        <v>30</v>
      </c>
      <c r="J51" s="56" t="s">
        <v>31</v>
      </c>
      <c r="K51" s="56" t="s">
        <v>19</v>
      </c>
      <c r="L51" s="56" t="s">
        <v>20</v>
      </c>
      <c r="M51" s="56"/>
      <c r="N51" s="55" t="s">
        <v>856</v>
      </c>
      <c r="O51" s="56" t="s">
        <v>859</v>
      </c>
      <c r="P51" s="56"/>
      <c r="Q51" s="56"/>
      <c r="R51" s="55" t="str">
        <f t="shared" si="2"/>
        <v>*3, SILLAS  VERDE CON NEGRO SMOFICINA BIOT.*</v>
      </c>
      <c r="S51" s="1"/>
      <c r="T51" s="3"/>
    </row>
    <row r="52" spans="2:26">
      <c r="B52" s="56">
        <v>46</v>
      </c>
      <c r="C52" s="56"/>
      <c r="D52" s="78"/>
      <c r="E52" s="56"/>
      <c r="F52" s="135">
        <f t="shared" si="0"/>
        <v>0</v>
      </c>
      <c r="G52" s="135">
        <f t="shared" si="1"/>
        <v>0</v>
      </c>
      <c r="H52" s="58" t="s">
        <v>79</v>
      </c>
      <c r="I52" s="56" t="s">
        <v>30</v>
      </c>
      <c r="J52" s="56" t="s">
        <v>31</v>
      </c>
      <c r="K52" s="56" t="s">
        <v>19</v>
      </c>
      <c r="L52" s="56" t="s">
        <v>20</v>
      </c>
      <c r="M52" s="56"/>
      <c r="N52" s="55" t="s">
        <v>856</v>
      </c>
      <c r="O52" s="56" t="s">
        <v>859</v>
      </c>
      <c r="P52" s="56"/>
      <c r="Q52" s="56"/>
      <c r="R52" s="55" t="str">
        <f t="shared" si="2"/>
        <v>*ANAQUEL SMOFICINA BIOT.*</v>
      </c>
      <c r="S52" s="1"/>
      <c r="T52" s="3"/>
    </row>
    <row r="53" spans="2:26">
      <c r="B53" s="55">
        <v>47</v>
      </c>
      <c r="C53" s="56"/>
      <c r="D53" s="78"/>
      <c r="E53" s="56"/>
      <c r="F53" s="135">
        <f t="shared" si="0"/>
        <v>0</v>
      </c>
      <c r="G53" s="135">
        <f t="shared" si="1"/>
        <v>0</v>
      </c>
      <c r="H53" s="58" t="s">
        <v>144</v>
      </c>
      <c r="I53" s="56" t="s">
        <v>30</v>
      </c>
      <c r="J53" s="56" t="s">
        <v>31</v>
      </c>
      <c r="K53" s="56" t="s">
        <v>19</v>
      </c>
      <c r="L53" s="56" t="s">
        <v>20</v>
      </c>
      <c r="M53" s="56"/>
      <c r="N53" s="55" t="s">
        <v>856</v>
      </c>
      <c r="O53" s="56" t="s">
        <v>859</v>
      </c>
      <c r="P53" s="56"/>
      <c r="Q53" s="56"/>
      <c r="R53" s="55" t="str">
        <f t="shared" si="2"/>
        <v>*VENTILADOR SMOFICINA BIOT.*</v>
      </c>
      <c r="S53" s="1"/>
      <c r="T53" s="3"/>
    </row>
    <row r="54" spans="2:26">
      <c r="B54" s="56">
        <v>48</v>
      </c>
      <c r="C54" s="56"/>
      <c r="D54" s="78"/>
      <c r="E54" s="56"/>
      <c r="F54" s="135">
        <f t="shared" si="0"/>
        <v>0</v>
      </c>
      <c r="G54" s="135">
        <f t="shared" si="1"/>
        <v>0</v>
      </c>
      <c r="H54" s="58" t="s">
        <v>40</v>
      </c>
      <c r="I54" s="56" t="s">
        <v>30</v>
      </c>
      <c r="J54" s="56" t="s">
        <v>31</v>
      </c>
      <c r="K54" s="56" t="s">
        <v>19</v>
      </c>
      <c r="L54" s="56" t="s">
        <v>20</v>
      </c>
      <c r="M54" s="56"/>
      <c r="N54" s="55" t="s">
        <v>856</v>
      </c>
      <c r="O54" s="56" t="s">
        <v>859</v>
      </c>
      <c r="P54" s="56"/>
      <c r="Q54" s="56"/>
      <c r="R54" s="55" t="str">
        <f t="shared" si="2"/>
        <v>*ESCRITORIO SMOFICINA BIOT.*</v>
      </c>
      <c r="S54" s="1"/>
      <c r="T54" s="3"/>
    </row>
    <row r="55" spans="2:26">
      <c r="B55" s="55">
        <v>49</v>
      </c>
      <c r="C55" s="56"/>
      <c r="D55" s="78"/>
      <c r="E55" s="56"/>
      <c r="F55" s="135">
        <f t="shared" si="0"/>
        <v>0</v>
      </c>
      <c r="G55" s="135">
        <f t="shared" si="1"/>
        <v>0</v>
      </c>
      <c r="H55" s="58" t="s">
        <v>203</v>
      </c>
      <c r="I55" s="56" t="s">
        <v>30</v>
      </c>
      <c r="J55" s="56" t="s">
        <v>31</v>
      </c>
      <c r="K55" s="56" t="s">
        <v>19</v>
      </c>
      <c r="L55" s="56" t="s">
        <v>20</v>
      </c>
      <c r="M55" s="56"/>
      <c r="N55" s="55" t="s">
        <v>856</v>
      </c>
      <c r="O55" s="56" t="s">
        <v>859</v>
      </c>
      <c r="P55" s="56"/>
      <c r="Q55" s="56"/>
      <c r="R55" s="55" t="str">
        <f t="shared" si="2"/>
        <v>*MESA CHICA SMOFICINA BIOT.*</v>
      </c>
      <c r="S55" s="1"/>
      <c r="T55" s="3"/>
    </row>
    <row r="56" spans="2:26">
      <c r="B56" s="56">
        <v>50</v>
      </c>
      <c r="C56" s="56" t="s">
        <v>941</v>
      </c>
      <c r="D56" s="77">
        <v>1432.44</v>
      </c>
      <c r="E56" s="56"/>
      <c r="F56" s="135">
        <f t="shared" si="0"/>
        <v>286.488</v>
      </c>
      <c r="G56" s="135">
        <f t="shared" si="1"/>
        <v>1145.952</v>
      </c>
      <c r="H56" s="58" t="s">
        <v>940</v>
      </c>
      <c r="I56" s="56" t="s">
        <v>30</v>
      </c>
      <c r="J56" s="56" t="s">
        <v>31</v>
      </c>
      <c r="K56" s="56" t="s">
        <v>897</v>
      </c>
      <c r="L56" s="56" t="s">
        <v>893</v>
      </c>
      <c r="M56" s="56"/>
      <c r="N56" s="56" t="s">
        <v>856</v>
      </c>
      <c r="O56" s="56" t="s">
        <v>858</v>
      </c>
      <c r="P56" s="56"/>
      <c r="Q56" s="56"/>
      <c r="R56" s="55" t="str">
        <f t="shared" si="2"/>
        <v>*DESECADOR DE VIDRIO CON PLACA DE PORCELANA SMLAB. BIOTECNOLOGÍA*</v>
      </c>
      <c r="S56" s="93">
        <v>43053</v>
      </c>
      <c r="T56" s="3"/>
    </row>
    <row r="57" spans="2:26">
      <c r="B57" s="55">
        <v>51</v>
      </c>
      <c r="C57" s="56" t="s">
        <v>942</v>
      </c>
      <c r="D57" s="77">
        <v>5435.3</v>
      </c>
      <c r="E57" s="56"/>
      <c r="F57" s="135">
        <f t="shared" si="0"/>
        <v>1087.0600000000002</v>
      </c>
      <c r="G57" s="135">
        <f t="shared" si="1"/>
        <v>4348.24</v>
      </c>
      <c r="H57" s="58" t="s">
        <v>939</v>
      </c>
      <c r="I57" s="56" t="s">
        <v>938</v>
      </c>
      <c r="J57" s="109">
        <v>170002572</v>
      </c>
      <c r="K57" s="56" t="s">
        <v>897</v>
      </c>
      <c r="L57" s="56" t="s">
        <v>893</v>
      </c>
      <c r="M57" s="56"/>
      <c r="N57" s="56" t="s">
        <v>856</v>
      </c>
      <c r="O57" s="56" t="s">
        <v>858</v>
      </c>
      <c r="P57" s="56"/>
      <c r="Q57" s="56"/>
      <c r="R57" s="55" t="str">
        <f t="shared" si="2"/>
        <v>*PH METRO DE MESABENCH-TOPLAB. BIOTECNOLOGÍA*</v>
      </c>
      <c r="S57" s="93">
        <v>43053</v>
      </c>
      <c r="T57" s="3"/>
    </row>
    <row r="58" spans="2:26">
      <c r="B58" s="56">
        <v>52</v>
      </c>
      <c r="C58" s="56" t="s">
        <v>942</v>
      </c>
      <c r="D58" s="77">
        <v>5435.3</v>
      </c>
      <c r="E58" s="56"/>
      <c r="F58" s="135">
        <f t="shared" si="0"/>
        <v>1087.0600000000002</v>
      </c>
      <c r="G58" s="135">
        <f t="shared" si="1"/>
        <v>4348.24</v>
      </c>
      <c r="H58" s="58" t="s">
        <v>939</v>
      </c>
      <c r="I58" s="56" t="s">
        <v>938</v>
      </c>
      <c r="J58" s="109">
        <v>170002573</v>
      </c>
      <c r="K58" s="56" t="s">
        <v>897</v>
      </c>
      <c r="L58" s="56" t="s">
        <v>893</v>
      </c>
      <c r="M58" s="56"/>
      <c r="N58" s="56" t="s">
        <v>856</v>
      </c>
      <c r="O58" s="56" t="s">
        <v>858</v>
      </c>
      <c r="P58" s="56"/>
      <c r="Q58" s="56"/>
      <c r="R58" s="55" t="str">
        <f t="shared" si="2"/>
        <v>*PH METRO DE MESABENCH-TOPLAB. BIOTECNOLOGÍA*</v>
      </c>
      <c r="S58" s="93">
        <v>43053</v>
      </c>
      <c r="T58" s="3"/>
    </row>
    <row r="59" spans="2:26">
      <c r="B59" s="56">
        <v>53</v>
      </c>
      <c r="C59" s="56"/>
      <c r="D59" s="77">
        <v>9752</v>
      </c>
      <c r="E59" s="56"/>
      <c r="F59" s="135">
        <f t="shared" si="0"/>
        <v>1950.4</v>
      </c>
      <c r="G59" s="135">
        <f t="shared" si="1"/>
        <v>7801.6</v>
      </c>
      <c r="H59" s="58" t="s">
        <v>953</v>
      </c>
      <c r="I59" s="56" t="s">
        <v>958</v>
      </c>
      <c r="J59" s="56" t="s">
        <v>31</v>
      </c>
      <c r="K59" s="56" t="s">
        <v>897</v>
      </c>
      <c r="L59" s="56" t="s">
        <v>893</v>
      </c>
      <c r="M59" s="56"/>
      <c r="N59" s="56" t="s">
        <v>856</v>
      </c>
      <c r="O59" s="56" t="s">
        <v>858</v>
      </c>
      <c r="P59" s="56"/>
      <c r="Q59" s="56"/>
      <c r="R59" s="55" t="str">
        <f t="shared" si="2"/>
        <v>*MOLINO TORREYTORREYLAB. BIOTECNOLOGÍA*</v>
      </c>
      <c r="S59" s="1"/>
      <c r="T59" s="3"/>
    </row>
    <row r="60" spans="2:26">
      <c r="B60" s="56">
        <v>54</v>
      </c>
      <c r="C60" s="56"/>
      <c r="D60" s="77">
        <v>113533.38</v>
      </c>
      <c r="E60" s="56"/>
      <c r="F60" s="135">
        <f t="shared" si="0"/>
        <v>22706.676000000003</v>
      </c>
      <c r="G60" s="135">
        <f t="shared" si="1"/>
        <v>90826.703999999998</v>
      </c>
      <c r="H60" s="58" t="s">
        <v>954</v>
      </c>
      <c r="I60" s="56" t="s">
        <v>128</v>
      </c>
      <c r="J60" s="56" t="s">
        <v>31</v>
      </c>
      <c r="K60" s="56" t="s">
        <v>897</v>
      </c>
      <c r="L60" s="56" t="s">
        <v>893</v>
      </c>
      <c r="M60" s="56"/>
      <c r="N60" s="56" t="s">
        <v>856</v>
      </c>
      <c r="O60" s="56" t="s">
        <v>858</v>
      </c>
      <c r="P60" s="56"/>
      <c r="Q60" s="56"/>
      <c r="R60" s="55" t="str">
        <f t="shared" si="2"/>
        <v>*FIBRA CRUDA CON 6 PIEZASNOVATECH LAB. BIOTECNOLOGÍA*</v>
      </c>
      <c r="S60" s="1"/>
      <c r="T60" s="3"/>
    </row>
    <row r="61" spans="2:26">
      <c r="B61" s="1">
        <v>55</v>
      </c>
      <c r="C61" s="1"/>
      <c r="D61" s="81">
        <v>143962.5</v>
      </c>
      <c r="E61" s="1"/>
      <c r="F61" s="135">
        <f t="shared" si="0"/>
        <v>28792.5</v>
      </c>
      <c r="G61" s="135">
        <f t="shared" si="1"/>
        <v>115170</v>
      </c>
      <c r="H61" s="104" t="s">
        <v>955</v>
      </c>
      <c r="I61" s="1" t="s">
        <v>128</v>
      </c>
      <c r="J61" s="56" t="s">
        <v>31</v>
      </c>
      <c r="K61" s="56" t="s">
        <v>897</v>
      </c>
      <c r="L61" s="56" t="s">
        <v>893</v>
      </c>
      <c r="M61" s="1"/>
      <c r="N61" s="56" t="s">
        <v>856</v>
      </c>
      <c r="O61" s="56" t="s">
        <v>858</v>
      </c>
      <c r="P61" s="1"/>
      <c r="Q61" s="1"/>
      <c r="R61" s="55" t="str">
        <f t="shared" si="2"/>
        <v>*K-JENDAHLNOVATECH LAB. BIOTECNOLOGÍA*</v>
      </c>
      <c r="S61" s="1"/>
    </row>
    <row r="62" spans="2:26">
      <c r="B62" s="116">
        <v>56</v>
      </c>
      <c r="C62" s="1"/>
      <c r="D62" s="117">
        <v>1206.4000000000001</v>
      </c>
      <c r="E62" s="1"/>
      <c r="F62" s="135">
        <f t="shared" si="0"/>
        <v>241.28000000000003</v>
      </c>
      <c r="G62" s="135">
        <f t="shared" si="1"/>
        <v>965.12000000000012</v>
      </c>
      <c r="H62" s="58" t="s">
        <v>956</v>
      </c>
      <c r="I62" s="58" t="s">
        <v>959</v>
      </c>
      <c r="J62" s="56" t="s">
        <v>31</v>
      </c>
      <c r="K62" s="56" t="s">
        <v>897</v>
      </c>
      <c r="L62" s="56" t="s">
        <v>893</v>
      </c>
      <c r="M62" s="1"/>
      <c r="N62" s="56" t="s">
        <v>856</v>
      </c>
      <c r="O62" s="56" t="s">
        <v>858</v>
      </c>
      <c r="P62" s="1"/>
      <c r="Q62" s="1"/>
      <c r="R62" s="55" t="str">
        <f t="shared" si="2"/>
        <v>*4 PARRILLAS DE ACERPACERO INOXIDABLELAB. BIOTECNOLOGÍA*</v>
      </c>
      <c r="S62" s="1"/>
    </row>
    <row r="63" spans="2:26">
      <c r="B63" s="116">
        <v>57</v>
      </c>
      <c r="C63" s="120"/>
      <c r="D63" s="121">
        <v>8816</v>
      </c>
      <c r="E63" s="120"/>
      <c r="F63" s="135">
        <f t="shared" si="0"/>
        <v>1763.2</v>
      </c>
      <c r="G63" s="135">
        <f t="shared" si="1"/>
        <v>7052.8</v>
      </c>
      <c r="H63" s="90" t="s">
        <v>957</v>
      </c>
      <c r="I63" s="90" t="s">
        <v>959</v>
      </c>
      <c r="J63" s="57" t="s">
        <v>31</v>
      </c>
      <c r="K63" s="57" t="s">
        <v>897</v>
      </c>
      <c r="L63" s="57" t="s">
        <v>893</v>
      </c>
      <c r="M63" s="120"/>
      <c r="N63" s="57" t="s">
        <v>856</v>
      </c>
      <c r="O63" s="57" t="s">
        <v>858</v>
      </c>
      <c r="P63" s="120"/>
      <c r="Q63" s="120"/>
      <c r="R63" s="55" t="str">
        <f t="shared" si="2"/>
        <v>*TANQUE RECIPIENTEACERO INOXIDABLELAB. BIOTECNOLOGÍA*</v>
      </c>
      <c r="S63" s="120"/>
    </row>
    <row r="64" spans="2:26">
      <c r="B64" s="1">
        <v>58</v>
      </c>
      <c r="C64" s="1"/>
      <c r="D64" s="1"/>
      <c r="E64" s="1"/>
      <c r="F64" s="136">
        <f t="shared" si="0"/>
        <v>0</v>
      </c>
      <c r="G64" s="136">
        <f t="shared" si="1"/>
        <v>0</v>
      </c>
      <c r="H64" s="110" t="s">
        <v>963</v>
      </c>
      <c r="I64" s="110"/>
      <c r="J64" s="110" t="s">
        <v>31</v>
      </c>
      <c r="K64" s="110" t="s">
        <v>962</v>
      </c>
      <c r="L64" s="110" t="s">
        <v>893</v>
      </c>
      <c r="M64" s="110"/>
      <c r="N64" s="110" t="s">
        <v>856</v>
      </c>
      <c r="O64" s="110" t="s">
        <v>858</v>
      </c>
      <c r="P64" s="1"/>
      <c r="Q64" s="1"/>
      <c r="R64" s="56" t="str">
        <f t="shared" si="2"/>
        <v>*BANCOS DE LABORATORIO (5)LAB. BIOTECNOLOGÍA*</v>
      </c>
      <c r="S64" s="93">
        <v>43881</v>
      </c>
      <c r="U64" s="80"/>
      <c r="V64" s="83" t="s">
        <v>874</v>
      </c>
      <c r="W64" s="83"/>
      <c r="X64" s="83">
        <v>2632</v>
      </c>
      <c r="Y64" s="83"/>
      <c r="Z64" s="83"/>
    </row>
    <row r="65" spans="2:26">
      <c r="B65" s="1">
        <v>59</v>
      </c>
      <c r="C65" s="1"/>
      <c r="D65" s="1">
        <v>19800</v>
      </c>
      <c r="E65" s="1"/>
      <c r="F65" s="136">
        <f t="shared" ref="F65" si="3">D65*0.2</f>
        <v>3960</v>
      </c>
      <c r="G65" s="136">
        <f t="shared" ref="G65" si="4">D65-F65</f>
        <v>15840</v>
      </c>
      <c r="H65" s="110" t="s">
        <v>1073</v>
      </c>
      <c r="I65" s="110" t="s">
        <v>1074</v>
      </c>
      <c r="J65" s="110" t="s">
        <v>31</v>
      </c>
      <c r="K65" s="110" t="s">
        <v>962</v>
      </c>
      <c r="L65" s="110" t="s">
        <v>893</v>
      </c>
      <c r="M65" s="110"/>
      <c r="N65" s="110" t="s">
        <v>856</v>
      </c>
      <c r="O65" s="110"/>
      <c r="P65" s="1"/>
      <c r="Q65" s="1"/>
      <c r="R65" s="56"/>
      <c r="S65" s="93"/>
      <c r="U65" s="80"/>
      <c r="V65" s="83"/>
      <c r="W65" s="83"/>
      <c r="X65" s="83"/>
      <c r="Y65" s="83"/>
      <c r="Z65" s="83"/>
    </row>
    <row r="66" spans="2:26">
      <c r="B66" s="3"/>
      <c r="C66" s="3"/>
      <c r="D66" s="3"/>
      <c r="E66" s="3"/>
      <c r="F66" s="3"/>
      <c r="G66" s="3"/>
      <c r="H66" s="3"/>
      <c r="I66" s="3"/>
      <c r="J66" s="3"/>
      <c r="K66" s="3"/>
      <c r="L66" s="95"/>
      <c r="M66" s="3"/>
      <c r="N66" s="95"/>
      <c r="O66" s="95"/>
      <c r="P66" s="3"/>
      <c r="Q66" s="3"/>
      <c r="R66" s="3"/>
      <c r="S66" s="3"/>
      <c r="U66" s="80"/>
      <c r="V66" s="83"/>
      <c r="W66" s="83"/>
      <c r="X66" s="83"/>
      <c r="Y66" s="83"/>
      <c r="Z66" s="83"/>
    </row>
    <row r="67" spans="2:26">
      <c r="U67" s="80">
        <v>4</v>
      </c>
      <c r="V67" s="83" t="s">
        <v>875</v>
      </c>
      <c r="W67" s="83"/>
      <c r="X67" s="83" t="s">
        <v>877</v>
      </c>
      <c r="Y67" s="83"/>
      <c r="Z67" s="83"/>
    </row>
    <row r="68" spans="2:26">
      <c r="B68" s="59" t="s">
        <v>846</v>
      </c>
      <c r="C68" s="59"/>
      <c r="D68" s="59"/>
      <c r="E68" s="59"/>
      <c r="F68" s="59"/>
      <c r="G68" s="59"/>
      <c r="H68" s="59"/>
      <c r="J68" s="60" t="s">
        <v>884</v>
      </c>
      <c r="O68" s="59" t="s">
        <v>912</v>
      </c>
      <c r="U68" s="80"/>
      <c r="V68" s="83" t="s">
        <v>876</v>
      </c>
      <c r="W68" s="83"/>
      <c r="X68" s="83">
        <v>9600</v>
      </c>
      <c r="Y68" s="83"/>
      <c r="Z68" s="83"/>
    </row>
    <row r="69" spans="2:26">
      <c r="B69" s="59"/>
      <c r="C69" s="59" t="s">
        <v>860</v>
      </c>
      <c r="D69" s="59"/>
      <c r="E69" s="59"/>
      <c r="F69" s="59"/>
      <c r="G69" s="59"/>
      <c r="J69" s="60" t="s">
        <v>110</v>
      </c>
      <c r="O69" s="59" t="s">
        <v>913</v>
      </c>
      <c r="U69" s="80"/>
      <c r="V69" s="84">
        <v>2378</v>
      </c>
      <c r="W69" s="85"/>
      <c r="X69" s="85" t="s">
        <v>181</v>
      </c>
      <c r="Y69" s="85" t="s">
        <v>183</v>
      </c>
      <c r="Z69" s="83"/>
    </row>
    <row r="70" spans="2:26">
      <c r="U70" s="80"/>
      <c r="V70" s="83"/>
      <c r="W70" s="83"/>
      <c r="X70" s="83"/>
      <c r="Y70" s="83"/>
      <c r="Z70" s="83"/>
    </row>
    <row r="71" spans="2:26">
      <c r="U71" s="80"/>
      <c r="V71" s="83" t="s">
        <v>878</v>
      </c>
      <c r="W71" s="80"/>
      <c r="X71" s="80"/>
      <c r="Y71" s="80"/>
      <c r="Z71" s="80"/>
    </row>
    <row r="72" spans="2:26">
      <c r="U72" s="80"/>
      <c r="V72" s="83" t="s">
        <v>879</v>
      </c>
      <c r="W72" s="80"/>
      <c r="X72" s="80"/>
      <c r="Y72" s="80"/>
      <c r="Z72" s="80"/>
    </row>
    <row r="73" spans="2:26">
      <c r="U73" s="80"/>
      <c r="V73" s="83" t="s">
        <v>880</v>
      </c>
      <c r="W73" s="80"/>
      <c r="X73" s="80"/>
      <c r="Y73" s="80"/>
      <c r="Z73" s="80"/>
    </row>
    <row r="74" spans="2:26">
      <c r="U74" s="80"/>
      <c r="V74" s="83" t="s">
        <v>881</v>
      </c>
      <c r="W74" s="80"/>
      <c r="X74" s="80"/>
      <c r="Y74" s="80"/>
      <c r="Z74" s="80"/>
    </row>
    <row r="75" spans="2:26">
      <c r="U75" s="80"/>
      <c r="V75" s="83" t="s">
        <v>882</v>
      </c>
      <c r="W75" s="80"/>
      <c r="X75" s="80"/>
      <c r="Y75" s="80"/>
      <c r="Z75" s="80"/>
    </row>
  </sheetData>
  <mergeCells count="2">
    <mergeCell ref="B2:S2"/>
    <mergeCell ref="B4:S4"/>
  </mergeCells>
  <pageMargins left="0.25" right="0.25" top="0.75" bottom="0.75" header="0.3" footer="0.3"/>
  <pageSetup scale="42" orientation="portrait" r:id="rId1"/>
  <headerFooter>
    <oddFooter xml:space="preserve">&amp;C&amp;8NOTA: ESTAN EN DEPURACIÓN INVENTARIOS Y RESGUARDOS ANTERIORES 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37"/>
  <sheetViews>
    <sheetView topLeftCell="A26" zoomScale="148" zoomScaleNormal="148" workbookViewId="0">
      <selection activeCell="E8" sqref="E8:F37"/>
    </sheetView>
  </sheetViews>
  <sheetFormatPr baseColWidth="10" defaultRowHeight="15"/>
  <cols>
    <col min="2" max="2" width="4.28515625" customWidth="1"/>
    <col min="3" max="3" width="10.28515625" customWidth="1"/>
    <col min="4" max="4" width="0" hidden="1" customWidth="1"/>
    <col min="9" max="9" width="18.28515625" customWidth="1"/>
    <col min="12" max="12" width="12.85546875" customWidth="1"/>
    <col min="13" max="13" width="22.140625" customWidth="1"/>
    <col min="14" max="14" width="14.5703125" customWidth="1"/>
  </cols>
  <sheetData>
    <row r="3" spans="2:14" ht="15.75">
      <c r="B3" s="138" t="s">
        <v>0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2:14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2:14">
      <c r="B5" s="140" t="s">
        <v>1058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</row>
    <row r="6" spans="2:14" ht="15.75" thickBot="1">
      <c r="G6" s="3"/>
      <c r="H6" s="3"/>
      <c r="I6" s="3"/>
      <c r="J6" s="3"/>
      <c r="K6" s="3"/>
      <c r="L6" s="3"/>
      <c r="M6" s="3"/>
      <c r="N6" s="3"/>
    </row>
    <row r="7" spans="2:14" ht="48.75" thickBot="1">
      <c r="B7" s="62" t="s">
        <v>1</v>
      </c>
      <c r="C7" s="62" t="s">
        <v>1072</v>
      </c>
      <c r="D7" s="62" t="s">
        <v>4</v>
      </c>
      <c r="E7" s="62" t="s">
        <v>1069</v>
      </c>
      <c r="F7" s="62" t="s">
        <v>1070</v>
      </c>
      <c r="G7" s="62" t="s">
        <v>5</v>
      </c>
      <c r="H7" s="62" t="s">
        <v>6</v>
      </c>
      <c r="I7" s="62" t="s">
        <v>7</v>
      </c>
      <c r="J7" s="62" t="s">
        <v>8</v>
      </c>
      <c r="K7" s="62" t="s">
        <v>9</v>
      </c>
      <c r="L7" s="62" t="s">
        <v>28</v>
      </c>
      <c r="M7" s="62" t="s">
        <v>11</v>
      </c>
      <c r="N7" s="62" t="s">
        <v>14</v>
      </c>
    </row>
    <row r="8" spans="2:14" ht="23.25">
      <c r="B8" s="55">
        <v>1</v>
      </c>
      <c r="C8" s="55"/>
      <c r="D8" s="55"/>
      <c r="E8" s="55">
        <f>C8*0.33</f>
        <v>0</v>
      </c>
      <c r="F8" s="55">
        <f>C8-E8</f>
        <v>0</v>
      </c>
      <c r="G8" s="97" t="s">
        <v>973</v>
      </c>
      <c r="H8" s="98" t="s">
        <v>974</v>
      </c>
      <c r="I8" s="123" t="s">
        <v>982</v>
      </c>
      <c r="J8" s="98" t="s">
        <v>980</v>
      </c>
      <c r="K8" s="98" t="s">
        <v>91</v>
      </c>
      <c r="L8" s="98" t="s">
        <v>972</v>
      </c>
      <c r="M8" s="98" t="s">
        <v>971</v>
      </c>
      <c r="N8" s="55"/>
    </row>
    <row r="9" spans="2:14" ht="23.25">
      <c r="B9" s="56">
        <v>2</v>
      </c>
      <c r="C9" s="56"/>
      <c r="D9" s="56"/>
      <c r="E9" s="55">
        <f t="shared" ref="E9:E37" si="0">C9*0.33</f>
        <v>0</v>
      </c>
      <c r="F9" s="55">
        <f t="shared" ref="F9:F37" si="1">C9-E9</f>
        <v>0</v>
      </c>
      <c r="G9" s="97" t="s">
        <v>973</v>
      </c>
      <c r="H9" s="100" t="s">
        <v>975</v>
      </c>
      <c r="I9" s="124" t="s">
        <v>983</v>
      </c>
      <c r="J9" s="98" t="s">
        <v>980</v>
      </c>
      <c r="K9" s="98" t="s">
        <v>91</v>
      </c>
      <c r="L9" s="98" t="s">
        <v>972</v>
      </c>
      <c r="M9" s="98" t="s">
        <v>971</v>
      </c>
      <c r="N9" s="56"/>
    </row>
    <row r="10" spans="2:14" ht="23.25">
      <c r="B10" s="55">
        <v>3</v>
      </c>
      <c r="C10" s="56"/>
      <c r="D10" s="56"/>
      <c r="E10" s="55">
        <f t="shared" si="0"/>
        <v>0</v>
      </c>
      <c r="F10" s="55">
        <f t="shared" si="1"/>
        <v>0</v>
      </c>
      <c r="G10" s="97" t="s">
        <v>973</v>
      </c>
      <c r="H10" s="100" t="s">
        <v>974</v>
      </c>
      <c r="I10" s="124" t="s">
        <v>984</v>
      </c>
      <c r="J10" s="98" t="s">
        <v>980</v>
      </c>
      <c r="K10" s="98" t="s">
        <v>91</v>
      </c>
      <c r="L10" s="98" t="s">
        <v>972</v>
      </c>
      <c r="M10" s="98" t="s">
        <v>971</v>
      </c>
      <c r="N10" s="56"/>
    </row>
    <row r="11" spans="2:14" ht="23.25">
      <c r="B11" s="56">
        <v>4</v>
      </c>
      <c r="C11" s="56"/>
      <c r="D11" s="56"/>
      <c r="E11" s="55">
        <f t="shared" si="0"/>
        <v>0</v>
      </c>
      <c r="F11" s="55">
        <f t="shared" si="1"/>
        <v>0</v>
      </c>
      <c r="G11" s="97" t="s">
        <v>973</v>
      </c>
      <c r="H11" s="100" t="s">
        <v>974</v>
      </c>
      <c r="I11" s="124" t="s">
        <v>985</v>
      </c>
      <c r="J11" s="98" t="s">
        <v>980</v>
      </c>
      <c r="K11" s="98" t="s">
        <v>91</v>
      </c>
      <c r="L11" s="98" t="s">
        <v>972</v>
      </c>
      <c r="M11" s="98" t="s">
        <v>971</v>
      </c>
      <c r="N11" s="56"/>
    </row>
    <row r="12" spans="2:14" ht="23.25">
      <c r="B12" s="55">
        <v>5</v>
      </c>
      <c r="C12" s="56"/>
      <c r="D12" s="56"/>
      <c r="E12" s="55">
        <f t="shared" si="0"/>
        <v>0</v>
      </c>
      <c r="F12" s="55">
        <f t="shared" si="1"/>
        <v>0</v>
      </c>
      <c r="G12" s="97" t="s">
        <v>973</v>
      </c>
      <c r="H12" s="100" t="s">
        <v>975</v>
      </c>
      <c r="I12" s="124" t="s">
        <v>986</v>
      </c>
      <c r="J12" s="98" t="s">
        <v>980</v>
      </c>
      <c r="K12" s="98" t="s">
        <v>91</v>
      </c>
      <c r="L12" s="98" t="s">
        <v>972</v>
      </c>
      <c r="M12" s="98" t="s">
        <v>971</v>
      </c>
      <c r="N12" s="56"/>
    </row>
    <row r="13" spans="2:14" ht="23.25">
      <c r="B13" s="56">
        <v>6</v>
      </c>
      <c r="C13" s="56"/>
      <c r="D13" s="56"/>
      <c r="E13" s="55">
        <f t="shared" si="0"/>
        <v>0</v>
      </c>
      <c r="F13" s="55">
        <f t="shared" si="1"/>
        <v>0</v>
      </c>
      <c r="G13" s="97" t="s">
        <v>973</v>
      </c>
      <c r="H13" s="100" t="s">
        <v>976</v>
      </c>
      <c r="I13" s="124" t="s">
        <v>987</v>
      </c>
      <c r="J13" s="98" t="s">
        <v>980</v>
      </c>
      <c r="K13" s="98" t="s">
        <v>91</v>
      </c>
      <c r="L13" s="98" t="s">
        <v>972</v>
      </c>
      <c r="M13" s="98" t="s">
        <v>971</v>
      </c>
      <c r="N13" s="56"/>
    </row>
    <row r="14" spans="2:14" ht="23.25">
      <c r="B14" s="55">
        <v>7</v>
      </c>
      <c r="C14" s="56"/>
      <c r="D14" s="56"/>
      <c r="E14" s="55">
        <f t="shared" si="0"/>
        <v>0</v>
      </c>
      <c r="F14" s="55">
        <f t="shared" si="1"/>
        <v>0</v>
      </c>
      <c r="G14" s="97" t="s">
        <v>973</v>
      </c>
      <c r="H14" s="100" t="s">
        <v>975</v>
      </c>
      <c r="I14" s="124" t="s">
        <v>988</v>
      </c>
      <c r="J14" s="98" t="s">
        <v>980</v>
      </c>
      <c r="K14" s="98" t="s">
        <v>91</v>
      </c>
      <c r="L14" s="98" t="s">
        <v>972</v>
      </c>
      <c r="M14" s="98" t="s">
        <v>971</v>
      </c>
      <c r="N14" s="56"/>
    </row>
    <row r="15" spans="2:14" ht="23.25">
      <c r="B15" s="56">
        <v>8</v>
      </c>
      <c r="C15" s="56"/>
      <c r="D15" s="56"/>
      <c r="E15" s="55">
        <f t="shared" si="0"/>
        <v>0</v>
      </c>
      <c r="F15" s="55">
        <f t="shared" si="1"/>
        <v>0</v>
      </c>
      <c r="G15" s="97" t="s">
        <v>973</v>
      </c>
      <c r="H15" s="100" t="s">
        <v>975</v>
      </c>
      <c r="I15" s="124" t="s">
        <v>989</v>
      </c>
      <c r="J15" s="98" t="s">
        <v>980</v>
      </c>
      <c r="K15" s="98" t="s">
        <v>91</v>
      </c>
      <c r="L15" s="98" t="s">
        <v>972</v>
      </c>
      <c r="M15" s="98" t="s">
        <v>971</v>
      </c>
      <c r="N15" s="56"/>
    </row>
    <row r="16" spans="2:14" ht="23.25">
      <c r="B16" s="55">
        <v>9</v>
      </c>
      <c r="C16" s="56"/>
      <c r="D16" s="56"/>
      <c r="E16" s="55">
        <f t="shared" si="0"/>
        <v>0</v>
      </c>
      <c r="F16" s="55">
        <f t="shared" si="1"/>
        <v>0</v>
      </c>
      <c r="G16" s="97" t="s">
        <v>973</v>
      </c>
      <c r="H16" s="100" t="s">
        <v>975</v>
      </c>
      <c r="I16" s="125" t="s">
        <v>990</v>
      </c>
      <c r="J16" s="98" t="s">
        <v>980</v>
      </c>
      <c r="K16" s="98" t="s">
        <v>91</v>
      </c>
      <c r="L16" s="98" t="s">
        <v>972</v>
      </c>
      <c r="M16" s="98" t="s">
        <v>971</v>
      </c>
      <c r="N16" s="56"/>
    </row>
    <row r="17" spans="2:14" ht="23.25">
      <c r="B17" s="56">
        <v>10</v>
      </c>
      <c r="C17" s="56"/>
      <c r="D17" s="56"/>
      <c r="E17" s="55">
        <f t="shared" si="0"/>
        <v>0</v>
      </c>
      <c r="F17" s="55">
        <f t="shared" si="1"/>
        <v>0</v>
      </c>
      <c r="G17" s="97" t="s">
        <v>973</v>
      </c>
      <c r="H17" s="100" t="s">
        <v>975</v>
      </c>
      <c r="I17" s="124" t="s">
        <v>991</v>
      </c>
      <c r="J17" s="98" t="s">
        <v>980</v>
      </c>
      <c r="K17" s="98" t="s">
        <v>91</v>
      </c>
      <c r="L17" s="98" t="s">
        <v>972</v>
      </c>
      <c r="M17" s="98" t="s">
        <v>971</v>
      </c>
      <c r="N17" s="56"/>
    </row>
    <row r="18" spans="2:14" ht="23.25">
      <c r="B18" s="55">
        <v>11</v>
      </c>
      <c r="C18" s="56"/>
      <c r="D18" s="56"/>
      <c r="E18" s="55">
        <f t="shared" si="0"/>
        <v>0</v>
      </c>
      <c r="F18" s="55">
        <f t="shared" si="1"/>
        <v>0</v>
      </c>
      <c r="G18" s="97" t="s">
        <v>973</v>
      </c>
      <c r="H18" s="100" t="s">
        <v>974</v>
      </c>
      <c r="I18" s="124" t="s">
        <v>992</v>
      </c>
      <c r="J18" s="98" t="s">
        <v>980</v>
      </c>
      <c r="K18" s="98" t="s">
        <v>91</v>
      </c>
      <c r="L18" s="98" t="s">
        <v>972</v>
      </c>
      <c r="M18" s="98" t="s">
        <v>971</v>
      </c>
      <c r="N18" s="56"/>
    </row>
    <row r="19" spans="2:14" ht="23.25">
      <c r="B19" s="55">
        <v>12</v>
      </c>
      <c r="C19" s="56"/>
      <c r="D19" s="56"/>
      <c r="E19" s="55">
        <f t="shared" si="0"/>
        <v>0</v>
      </c>
      <c r="F19" s="55">
        <f t="shared" si="1"/>
        <v>0</v>
      </c>
      <c r="G19" s="97" t="s">
        <v>973</v>
      </c>
      <c r="H19" s="100" t="s">
        <v>975</v>
      </c>
      <c r="I19" s="124" t="s">
        <v>993</v>
      </c>
      <c r="J19" s="98" t="s">
        <v>980</v>
      </c>
      <c r="K19" s="98" t="s">
        <v>91</v>
      </c>
      <c r="L19" s="98" t="s">
        <v>972</v>
      </c>
      <c r="M19" s="98" t="s">
        <v>971</v>
      </c>
      <c r="N19" s="56"/>
    </row>
    <row r="20" spans="2:14" ht="23.25">
      <c r="B20" s="55">
        <v>13</v>
      </c>
      <c r="C20" s="56"/>
      <c r="D20" s="56"/>
      <c r="E20" s="55">
        <f t="shared" si="0"/>
        <v>0</v>
      </c>
      <c r="F20" s="55">
        <f t="shared" si="1"/>
        <v>0</v>
      </c>
      <c r="G20" s="97" t="s">
        <v>973</v>
      </c>
      <c r="H20" s="100" t="s">
        <v>977</v>
      </c>
      <c r="I20" s="124" t="s">
        <v>994</v>
      </c>
      <c r="J20" s="98" t="s">
        <v>980</v>
      </c>
      <c r="K20" s="98" t="s">
        <v>91</v>
      </c>
      <c r="L20" s="98" t="s">
        <v>972</v>
      </c>
      <c r="M20" s="98" t="s">
        <v>971</v>
      </c>
      <c r="N20" s="56"/>
    </row>
    <row r="21" spans="2:14" ht="23.25">
      <c r="B21" s="55">
        <v>14</v>
      </c>
      <c r="C21" s="56"/>
      <c r="D21" s="56"/>
      <c r="E21" s="55">
        <f t="shared" si="0"/>
        <v>0</v>
      </c>
      <c r="F21" s="55">
        <f t="shared" si="1"/>
        <v>0</v>
      </c>
      <c r="G21" s="97" t="s">
        <v>973</v>
      </c>
      <c r="H21" s="100" t="s">
        <v>976</v>
      </c>
      <c r="I21" s="124" t="s">
        <v>995</v>
      </c>
      <c r="J21" s="98" t="s">
        <v>980</v>
      </c>
      <c r="K21" s="98" t="s">
        <v>91</v>
      </c>
      <c r="L21" s="98" t="s">
        <v>972</v>
      </c>
      <c r="M21" s="98" t="s">
        <v>971</v>
      </c>
      <c r="N21" s="56"/>
    </row>
    <row r="22" spans="2:14">
      <c r="B22" s="55">
        <v>15</v>
      </c>
      <c r="C22" s="56"/>
      <c r="D22" s="56"/>
      <c r="E22" s="55">
        <f t="shared" si="0"/>
        <v>0</v>
      </c>
      <c r="F22" s="55">
        <f t="shared" si="1"/>
        <v>0</v>
      </c>
      <c r="G22" s="97" t="s">
        <v>973</v>
      </c>
      <c r="H22" s="100" t="s">
        <v>978</v>
      </c>
      <c r="I22" s="124" t="s">
        <v>996</v>
      </c>
      <c r="J22" s="98" t="s">
        <v>980</v>
      </c>
      <c r="K22" s="98" t="s">
        <v>91</v>
      </c>
      <c r="L22" s="98" t="s">
        <v>972</v>
      </c>
      <c r="M22" s="98" t="s">
        <v>971</v>
      </c>
      <c r="N22" s="56"/>
    </row>
    <row r="23" spans="2:14" ht="23.25">
      <c r="B23" s="55">
        <v>16</v>
      </c>
      <c r="C23" s="56"/>
      <c r="D23" s="56"/>
      <c r="E23" s="55">
        <f t="shared" si="0"/>
        <v>0</v>
      </c>
      <c r="F23" s="55">
        <f t="shared" si="1"/>
        <v>0</v>
      </c>
      <c r="G23" s="97" t="s">
        <v>973</v>
      </c>
      <c r="H23" s="100" t="s">
        <v>976</v>
      </c>
      <c r="I23" s="124" t="s">
        <v>997</v>
      </c>
      <c r="J23" s="98" t="s">
        <v>980</v>
      </c>
      <c r="K23" s="98" t="s">
        <v>91</v>
      </c>
      <c r="L23" s="98" t="s">
        <v>972</v>
      </c>
      <c r="M23" s="98" t="s">
        <v>971</v>
      </c>
      <c r="N23" s="56"/>
    </row>
    <row r="24" spans="2:14" ht="23.25">
      <c r="B24" s="55">
        <v>17</v>
      </c>
      <c r="C24" s="56"/>
      <c r="D24" s="56"/>
      <c r="E24" s="55">
        <f t="shared" si="0"/>
        <v>0</v>
      </c>
      <c r="F24" s="55">
        <f t="shared" si="1"/>
        <v>0</v>
      </c>
      <c r="G24" s="97" t="s">
        <v>973</v>
      </c>
      <c r="H24" s="100" t="s">
        <v>976</v>
      </c>
      <c r="I24" s="124" t="s">
        <v>998</v>
      </c>
      <c r="J24" s="98" t="s">
        <v>980</v>
      </c>
      <c r="K24" s="98" t="s">
        <v>91</v>
      </c>
      <c r="L24" s="98" t="s">
        <v>972</v>
      </c>
      <c r="M24" s="98" t="s">
        <v>971</v>
      </c>
      <c r="N24" s="56"/>
    </row>
    <row r="25" spans="2:14" ht="23.25">
      <c r="B25" s="55">
        <v>18</v>
      </c>
      <c r="C25" s="56"/>
      <c r="D25" s="56"/>
      <c r="E25" s="55">
        <f t="shared" si="0"/>
        <v>0</v>
      </c>
      <c r="F25" s="55">
        <f t="shared" si="1"/>
        <v>0</v>
      </c>
      <c r="G25" s="97" t="s">
        <v>973</v>
      </c>
      <c r="H25" s="100" t="s">
        <v>976</v>
      </c>
      <c r="I25" s="124" t="s">
        <v>999</v>
      </c>
      <c r="J25" s="98" t="s">
        <v>980</v>
      </c>
      <c r="K25" s="98" t="s">
        <v>91</v>
      </c>
      <c r="L25" s="98" t="s">
        <v>972</v>
      </c>
      <c r="M25" s="98" t="s">
        <v>971</v>
      </c>
      <c r="N25" s="56"/>
    </row>
    <row r="26" spans="2:14" ht="23.25">
      <c r="B26" s="55">
        <v>19</v>
      </c>
      <c r="C26" s="56"/>
      <c r="D26" s="56"/>
      <c r="E26" s="55">
        <f t="shared" si="0"/>
        <v>0</v>
      </c>
      <c r="F26" s="55">
        <f t="shared" si="1"/>
        <v>0</v>
      </c>
      <c r="G26" s="97" t="s">
        <v>973</v>
      </c>
      <c r="H26" s="100" t="s">
        <v>976</v>
      </c>
      <c r="I26" s="124" t="s">
        <v>1000</v>
      </c>
      <c r="J26" s="98" t="s">
        <v>980</v>
      </c>
      <c r="K26" s="98" t="s">
        <v>91</v>
      </c>
      <c r="L26" s="98" t="s">
        <v>972</v>
      </c>
      <c r="M26" s="98" t="s">
        <v>971</v>
      </c>
      <c r="N26" s="56"/>
    </row>
    <row r="27" spans="2:14" ht="23.25">
      <c r="B27" s="55">
        <v>20</v>
      </c>
      <c r="C27" s="56"/>
      <c r="D27" s="56"/>
      <c r="E27" s="55">
        <f t="shared" si="0"/>
        <v>0</v>
      </c>
      <c r="F27" s="55">
        <f t="shared" si="1"/>
        <v>0</v>
      </c>
      <c r="G27" s="97" t="s">
        <v>973</v>
      </c>
      <c r="H27" s="100" t="s">
        <v>976</v>
      </c>
      <c r="I27" s="124" t="s">
        <v>1001</v>
      </c>
      <c r="J27" s="98" t="s">
        <v>980</v>
      </c>
      <c r="K27" s="98" t="s">
        <v>91</v>
      </c>
      <c r="L27" s="98" t="s">
        <v>972</v>
      </c>
      <c r="M27" s="98" t="s">
        <v>971</v>
      </c>
      <c r="N27" s="56"/>
    </row>
    <row r="28" spans="2:14">
      <c r="B28" s="55">
        <v>21</v>
      </c>
      <c r="C28" s="56"/>
      <c r="D28" s="56"/>
      <c r="E28" s="55">
        <f t="shared" si="0"/>
        <v>0</v>
      </c>
      <c r="F28" s="55">
        <f t="shared" si="1"/>
        <v>0</v>
      </c>
      <c r="G28" s="97" t="s">
        <v>973</v>
      </c>
      <c r="H28" s="100" t="s">
        <v>978</v>
      </c>
      <c r="I28" s="124" t="s">
        <v>1002</v>
      </c>
      <c r="J28" s="98" t="s">
        <v>980</v>
      </c>
      <c r="K28" s="98" t="s">
        <v>91</v>
      </c>
      <c r="L28" s="98" t="s">
        <v>972</v>
      </c>
      <c r="M28" s="98" t="s">
        <v>971</v>
      </c>
      <c r="N28" s="56"/>
    </row>
    <row r="29" spans="2:14" ht="23.25">
      <c r="B29" s="55">
        <v>22</v>
      </c>
      <c r="C29" s="56"/>
      <c r="D29" s="56"/>
      <c r="E29" s="55">
        <f t="shared" si="0"/>
        <v>0</v>
      </c>
      <c r="F29" s="55">
        <f t="shared" si="1"/>
        <v>0</v>
      </c>
      <c r="G29" s="97" t="s">
        <v>973</v>
      </c>
      <c r="H29" s="100" t="s">
        <v>979</v>
      </c>
      <c r="I29" s="124" t="s">
        <v>1003</v>
      </c>
      <c r="J29" s="98" t="s">
        <v>980</v>
      </c>
      <c r="K29" s="98" t="s">
        <v>91</v>
      </c>
      <c r="L29" s="98" t="s">
        <v>972</v>
      </c>
      <c r="M29" s="98" t="s">
        <v>971</v>
      </c>
      <c r="N29" s="56"/>
    </row>
    <row r="30" spans="2:14" ht="23.25">
      <c r="B30" s="55">
        <v>23</v>
      </c>
      <c r="C30" s="56"/>
      <c r="D30" s="56"/>
      <c r="E30" s="55">
        <f t="shared" si="0"/>
        <v>0</v>
      </c>
      <c r="F30" s="55">
        <f t="shared" si="1"/>
        <v>0</v>
      </c>
      <c r="G30" s="97" t="s">
        <v>973</v>
      </c>
      <c r="H30" s="100" t="s">
        <v>976</v>
      </c>
      <c r="I30" s="124" t="s">
        <v>1004</v>
      </c>
      <c r="J30" s="98" t="s">
        <v>980</v>
      </c>
      <c r="K30" s="98" t="s">
        <v>91</v>
      </c>
      <c r="L30" s="98" t="s">
        <v>972</v>
      </c>
      <c r="M30" s="98" t="s">
        <v>971</v>
      </c>
      <c r="N30" s="56"/>
    </row>
    <row r="31" spans="2:14" ht="23.25">
      <c r="B31" s="55">
        <v>24</v>
      </c>
      <c r="C31" s="56"/>
      <c r="D31" s="56"/>
      <c r="E31" s="55">
        <f t="shared" si="0"/>
        <v>0</v>
      </c>
      <c r="F31" s="55">
        <f t="shared" si="1"/>
        <v>0</v>
      </c>
      <c r="G31" s="97" t="s">
        <v>973</v>
      </c>
      <c r="H31" s="100" t="s">
        <v>979</v>
      </c>
      <c r="I31" s="124" t="s">
        <v>1005</v>
      </c>
      <c r="J31" s="98" t="s">
        <v>980</v>
      </c>
      <c r="K31" s="98" t="s">
        <v>91</v>
      </c>
      <c r="L31" s="98" t="s">
        <v>972</v>
      </c>
      <c r="M31" s="98" t="s">
        <v>971</v>
      </c>
      <c r="N31" s="56"/>
    </row>
    <row r="32" spans="2:14">
      <c r="B32" s="55">
        <v>25</v>
      </c>
      <c r="C32" s="1"/>
      <c r="D32" s="1"/>
      <c r="E32" s="55">
        <f t="shared" si="0"/>
        <v>0</v>
      </c>
      <c r="F32" s="55">
        <f t="shared" si="1"/>
        <v>0</v>
      </c>
      <c r="G32" s="97" t="s">
        <v>973</v>
      </c>
      <c r="H32" s="100" t="s">
        <v>1006</v>
      </c>
      <c r="I32" s="100" t="s">
        <v>1007</v>
      </c>
      <c r="J32" s="98" t="s">
        <v>980</v>
      </c>
      <c r="K32" s="98" t="s">
        <v>91</v>
      </c>
      <c r="L32" s="98" t="s">
        <v>972</v>
      </c>
      <c r="M32" s="98" t="s">
        <v>971</v>
      </c>
      <c r="N32" s="1"/>
    </row>
    <row r="33" spans="2:14">
      <c r="B33" s="55">
        <v>26</v>
      </c>
      <c r="C33" s="1"/>
      <c r="D33" s="1"/>
      <c r="E33" s="55">
        <f t="shared" si="0"/>
        <v>0</v>
      </c>
      <c r="F33" s="55">
        <f t="shared" si="1"/>
        <v>0</v>
      </c>
      <c r="G33" s="100" t="s">
        <v>973</v>
      </c>
      <c r="H33" s="100" t="s">
        <v>1008</v>
      </c>
      <c r="I33" s="100" t="s">
        <v>1010</v>
      </c>
      <c r="J33" s="98" t="s">
        <v>980</v>
      </c>
      <c r="K33" s="98" t="s">
        <v>91</v>
      </c>
      <c r="L33" s="98" t="s">
        <v>972</v>
      </c>
      <c r="M33" s="98" t="s">
        <v>971</v>
      </c>
      <c r="N33" s="1"/>
    </row>
    <row r="34" spans="2:14">
      <c r="B34" s="55">
        <v>27</v>
      </c>
      <c r="C34" s="1"/>
      <c r="D34" s="1"/>
      <c r="E34" s="55">
        <f t="shared" si="0"/>
        <v>0</v>
      </c>
      <c r="F34" s="55">
        <f t="shared" si="1"/>
        <v>0</v>
      </c>
      <c r="G34" s="100" t="s">
        <v>973</v>
      </c>
      <c r="H34" s="100" t="s">
        <v>1008</v>
      </c>
      <c r="I34" s="100" t="s">
        <v>1011</v>
      </c>
      <c r="J34" s="98" t="s">
        <v>980</v>
      </c>
      <c r="K34" s="98" t="s">
        <v>91</v>
      </c>
      <c r="L34" s="98" t="s">
        <v>972</v>
      </c>
      <c r="M34" s="98" t="s">
        <v>971</v>
      </c>
      <c r="N34" s="1"/>
    </row>
    <row r="35" spans="2:14">
      <c r="B35" s="55">
        <v>28</v>
      </c>
      <c r="C35" s="1"/>
      <c r="D35" s="1"/>
      <c r="E35" s="55">
        <f t="shared" si="0"/>
        <v>0</v>
      </c>
      <c r="F35" s="55">
        <f t="shared" si="1"/>
        <v>0</v>
      </c>
      <c r="G35" s="100" t="s">
        <v>973</v>
      </c>
      <c r="H35" s="100" t="s">
        <v>22</v>
      </c>
      <c r="I35" s="100" t="s">
        <v>1012</v>
      </c>
      <c r="J35" s="98" t="s">
        <v>980</v>
      </c>
      <c r="K35" s="98" t="s">
        <v>91</v>
      </c>
      <c r="L35" s="98" t="s">
        <v>972</v>
      </c>
      <c r="M35" s="98" t="s">
        <v>971</v>
      </c>
      <c r="N35" s="1"/>
    </row>
    <row r="36" spans="2:14">
      <c r="B36" s="55">
        <v>29</v>
      </c>
      <c r="C36" s="1"/>
      <c r="D36" s="1"/>
      <c r="E36" s="55">
        <f t="shared" si="0"/>
        <v>0</v>
      </c>
      <c r="F36" s="55">
        <f t="shared" si="1"/>
        <v>0</v>
      </c>
      <c r="G36" s="100" t="s">
        <v>973</v>
      </c>
      <c r="H36" s="100" t="s">
        <v>1009</v>
      </c>
      <c r="I36" s="100" t="s">
        <v>1013</v>
      </c>
      <c r="J36" s="98" t="s">
        <v>980</v>
      </c>
      <c r="K36" s="98" t="s">
        <v>91</v>
      </c>
      <c r="L36" s="98" t="s">
        <v>972</v>
      </c>
      <c r="M36" s="98" t="s">
        <v>971</v>
      </c>
      <c r="N36" s="1"/>
    </row>
    <row r="37" spans="2:14">
      <c r="B37" s="55">
        <v>30</v>
      </c>
      <c r="C37" s="1"/>
      <c r="D37" s="1"/>
      <c r="E37" s="55">
        <f t="shared" si="0"/>
        <v>0</v>
      </c>
      <c r="F37" s="55">
        <f t="shared" si="1"/>
        <v>0</v>
      </c>
      <c r="G37" s="100" t="s">
        <v>1059</v>
      </c>
      <c r="H37" s="100" t="s">
        <v>22</v>
      </c>
      <c r="I37" s="100" t="s">
        <v>1060</v>
      </c>
      <c r="J37" s="100" t="s">
        <v>980</v>
      </c>
      <c r="K37" s="100" t="s">
        <v>91</v>
      </c>
      <c r="L37" s="100" t="s">
        <v>972</v>
      </c>
      <c r="M37" s="100" t="s">
        <v>971</v>
      </c>
      <c r="N37" s="1"/>
    </row>
  </sheetData>
  <mergeCells count="2">
    <mergeCell ref="B3:N3"/>
    <mergeCell ref="B5:N5"/>
  </mergeCells>
  <pageMargins left="0.7" right="0.7" top="0.75" bottom="0.7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COORDINACIÓN IND.ALIMENTARIAS</vt:lpstr>
      <vt:lpstr>COORD. ALIMENTARIAS MOB.</vt:lpstr>
      <vt:lpstr>SALONES ALIMENTARIAS</vt:lpstr>
      <vt:lpstr>TALLER CÁRNICOS #1</vt:lpstr>
      <vt:lpstr>TALLER CÁRNICOS #2</vt:lpstr>
      <vt:lpstr>LABORATORIO MICROBIOLOGÍA</vt:lpstr>
      <vt:lpstr>LABORATORIO QUÍMICA</vt:lpstr>
      <vt:lpstr>LABORATORIO BIOTECNOLOGÍA</vt:lpstr>
      <vt:lpstr>equipo CTO DE ALIMENTARIAS</vt:lpstr>
      <vt:lpstr>MONITORES CTO DE ALIM</vt:lpstr>
      <vt:lpstr>OBSOLETOS</vt:lpstr>
      <vt:lpstr>REACTIVOS BIOT.</vt:lpstr>
      <vt:lpstr>REACTIVOS  QUIMICA</vt:lpstr>
      <vt:lpstr>REACTIVOS MICROB.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DIAZ</dc:creator>
  <cp:lastModifiedBy>Windows</cp:lastModifiedBy>
  <cp:lastPrinted>2021-02-16T19:38:30Z</cp:lastPrinted>
  <dcterms:created xsi:type="dcterms:W3CDTF">2016-12-13T18:59:37Z</dcterms:created>
  <dcterms:modified xsi:type="dcterms:W3CDTF">2021-02-19T08:08:30Z</dcterms:modified>
</cp:coreProperties>
</file>